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 1" sheetId="1" r:id="rId1"/>
    <sheet name="2012" sheetId="2" r:id="rId2"/>
  </sheets>
  <definedNames>
    <definedName name="_xlnm.Print_Area" localSheetId="1">'2012'!$A$1:$M$7</definedName>
  </definedNames>
  <calcPr fullCalcOnLoad="1"/>
</workbook>
</file>

<file path=xl/sharedStrings.xml><?xml version="1.0" encoding="utf-8"?>
<sst xmlns="http://schemas.openxmlformats.org/spreadsheetml/2006/main" count="198" uniqueCount="147">
  <si>
    <t>Экономическая классификация расходов</t>
  </si>
  <si>
    <t>Наименование статьи</t>
  </si>
  <si>
    <t>Код статьи</t>
  </si>
  <si>
    <t>Начисление на оплату труда</t>
  </si>
  <si>
    <t>Услуги связи</t>
  </si>
  <si>
    <t>Увеличение стоимости основных средств</t>
  </si>
  <si>
    <t>Увеличение стоимости материал. запасов</t>
  </si>
  <si>
    <t>проект</t>
  </si>
  <si>
    <t>отклонения</t>
  </si>
  <si>
    <t>37</t>
  </si>
  <si>
    <t>140</t>
  </si>
  <si>
    <t>4000</t>
  </si>
  <si>
    <t>19000</t>
  </si>
  <si>
    <t>26000</t>
  </si>
  <si>
    <t>15000</t>
  </si>
  <si>
    <t>157000</t>
  </si>
  <si>
    <t>600000</t>
  </si>
  <si>
    <t>статья 340 "Увеличение стоимости материальных запасов"</t>
  </si>
  <si>
    <t>Канцелярские товары</t>
  </si>
  <si>
    <t>№ п/п</t>
  </si>
  <si>
    <t>наименование</t>
  </si>
  <si>
    <t>ед изм.</t>
  </si>
  <si>
    <t>кол-во</t>
  </si>
  <si>
    <t>цена, руб.</t>
  </si>
  <si>
    <t>сумма, руб.</t>
  </si>
  <si>
    <t>бумага офисная</t>
  </si>
  <si>
    <t xml:space="preserve">карандаш простой </t>
  </si>
  <si>
    <t>шт</t>
  </si>
  <si>
    <t>тонер</t>
  </si>
  <si>
    <t>Флеш-карты</t>
  </si>
  <si>
    <t>папка регистратор</t>
  </si>
  <si>
    <t>папка скоросшиватель</t>
  </si>
  <si>
    <t xml:space="preserve">шт </t>
  </si>
  <si>
    <t xml:space="preserve">тетрадь общая </t>
  </si>
  <si>
    <t xml:space="preserve">тетрадь учета </t>
  </si>
  <si>
    <t xml:space="preserve">тетрадь школьная </t>
  </si>
  <si>
    <t xml:space="preserve">файлы </t>
  </si>
  <si>
    <t>Итого</t>
  </si>
  <si>
    <t>Хозяйственные товары</t>
  </si>
  <si>
    <t>ед. измер</t>
  </si>
  <si>
    <t>количество</t>
  </si>
  <si>
    <t>сумма. руб</t>
  </si>
  <si>
    <t>мыло туалетное</t>
  </si>
  <si>
    <t>кус</t>
  </si>
  <si>
    <t>моющие или чистящие средства</t>
  </si>
  <si>
    <t>перчатки резиновые</t>
  </si>
  <si>
    <t>пар</t>
  </si>
  <si>
    <t>итого</t>
  </si>
  <si>
    <t>Экономист                                       Боброва О.Л.</t>
  </si>
  <si>
    <t>Спецодежда</t>
  </si>
  <si>
    <t>Уборщик служебных помещений</t>
  </si>
  <si>
    <t>Халат х/б</t>
  </si>
  <si>
    <t>Рукавицы комбинированные</t>
  </si>
  <si>
    <t>приложение 2</t>
  </si>
  <si>
    <t>п</t>
  </si>
  <si>
    <t>Электролампы энергосберег</t>
  </si>
  <si>
    <t>картридж</t>
  </si>
  <si>
    <t>Итого статья 340</t>
  </si>
  <si>
    <t>внебюджет</t>
  </si>
  <si>
    <t>КБК 0801 4409900 111</t>
  </si>
  <si>
    <t xml:space="preserve">Итого по КБК </t>
  </si>
  <si>
    <t xml:space="preserve">Прочие выплаты </t>
  </si>
  <si>
    <t>Услуги по содержанию имущ.</t>
  </si>
  <si>
    <t>Бюджет</t>
  </si>
  <si>
    <t>Заработная плата</t>
  </si>
  <si>
    <t>Прочие работы, услуги</t>
  </si>
  <si>
    <t>Коммунальные услуги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</si>
  <si>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Проведение мероприятий (ст.290)  112000  руб.00к.</t>
    </r>
  </si>
  <si>
    <r>
      <t xml:space="preserve">23 февраля- 5000   руб., 8 марта-  5000 руб, Масленница (проводы зимы)- 7000  руб., Пасха- 5000  руб., 9 мая-20000   руб., День защиты детей-  10000 руб., день молодежи-  8000 руб, День поселка - 0 руб,День пожилого человека-  7000  руб, 4 ноября- 5000  руб., День героев отечества-  5000 руб., КВН- 8000  руб., новый год- 15000 руб., </t>
    </r>
    <r>
      <rPr>
        <u val="single"/>
        <sz val="12"/>
        <rFont val="Times New Roman"/>
        <family val="1"/>
      </rPr>
      <t xml:space="preserve"> Мероприятия в библиотеке</t>
    </r>
    <r>
      <rPr>
        <sz val="12"/>
        <rFont val="Times New Roman"/>
        <family val="1"/>
      </rPr>
      <t>: неделя детской книги- 3000руб., 8 марта- 2000руб, день пожилого человека- 2000руб</t>
    </r>
    <r>
      <rPr>
        <sz val="12"/>
        <rFont val="Arial"/>
        <family val="2"/>
      </rPr>
      <t>.</t>
    </r>
  </si>
  <si>
    <t xml:space="preserve"> ПРОЕКТ СМЕТЫ РАСХОДОВ на 2015 год</t>
  </si>
  <si>
    <t>Итого по КБК</t>
  </si>
  <si>
    <t>обслуживание пожарной сигнализации 24000*2=48000</t>
  </si>
  <si>
    <t>Директор                                                       Ульянова И.А.</t>
  </si>
  <si>
    <t>прочие расходы</t>
  </si>
  <si>
    <t>Водоснабжение Облкоммунэнерго  34,96 * 80м3 = 2797 руб</t>
  </si>
  <si>
    <t>вывоз мусора 549,6 *  5,3м3 =  2913 руб</t>
  </si>
  <si>
    <t>обслуживание здания, уборка снега 25000</t>
  </si>
  <si>
    <t xml:space="preserve">Типографские расходы (бланки ) 6000 руб, </t>
  </si>
  <si>
    <t xml:space="preserve">налог на имущество </t>
  </si>
  <si>
    <t>ремонт оргтехники 12000</t>
  </si>
  <si>
    <t>расходные материалы для СМИ  60000 руб</t>
  </si>
  <si>
    <t>2017 год</t>
  </si>
  <si>
    <t>КБК 0801 0820117070 112</t>
  </si>
  <si>
    <t>КБК 0801 0820117070 244</t>
  </si>
  <si>
    <t>Облкоммунэнерго Теплоэнергия 50 Гкал * 1849,68 =87568 руб    36 Гкал * 1979,2  = 71251 руб  итого 158819 руб</t>
  </si>
  <si>
    <t>Пелымское ЛПУ водоснабжение 25,09*30м3 = 619 руб</t>
  </si>
  <si>
    <t>Пелымское ЛПУ Теплоэнергия ЛПУ  83 Гкал *1191,91 = 98929 руб  55 Гкал * 1251,50 = 68833 руб  итого  167762 руб</t>
  </si>
  <si>
    <t>антивирусная программа -продление 6000</t>
  </si>
  <si>
    <t>обслуживание тревожной кнопки</t>
  </si>
  <si>
    <t>размещение рекламных материалов и информационных материалов нв ОТВ</t>
  </si>
  <si>
    <t>17,5 чел*12*28543 руб = 5994000</t>
  </si>
  <si>
    <t>5994000</t>
  </si>
  <si>
    <t>106000</t>
  </si>
  <si>
    <t>Электроэнергия 32000 кВт *6 =180000</t>
  </si>
  <si>
    <t>заправка картриджей 12000 руб</t>
  </si>
  <si>
    <t>специальная оценка условий труда 2100*6=12600</t>
  </si>
  <si>
    <t>Хозяйственные товары  35000 руб</t>
  </si>
  <si>
    <t>Канцелярские товары 65000 руб</t>
  </si>
  <si>
    <t>150000 издание книги к 55-летию поселка</t>
  </si>
  <si>
    <t>ВСЕГО 0801</t>
  </si>
  <si>
    <t>КБК 1202 0110510020 244</t>
  </si>
  <si>
    <t>увеличение стоимости материальных запасов</t>
  </si>
  <si>
    <t>расходные материалы для СМИ</t>
  </si>
  <si>
    <t>пояснение</t>
  </si>
  <si>
    <t>в соответствии с "Дорожной картой" средняя заработная плата работников учреждений культуры в 2017 году должна  составляет 100 % от средней заработной платы в Свердловской области. Прогноз (Методика на 2017 год) 28543 руб</t>
  </si>
  <si>
    <t>абонентская плата 436,6 руб * 12 мес *2 = 11000 руб.; услуги "Интернет" 5900*12= 70800 руб; междугородная  связь 6000 р   внутризоновая связь 6000 р  контент-фильтры 12*500*2=12000</t>
  </si>
  <si>
    <t xml:space="preserve">Услуги ассениз. машины </t>
  </si>
  <si>
    <t>Пелымское ЛПУ водоотведение  3500 руб</t>
  </si>
  <si>
    <t>ГСМ, запасные части  для автомобиля ФОРТ</t>
  </si>
  <si>
    <t>техосмотр и техобслуживание автомобиля ФОРТ</t>
  </si>
  <si>
    <t>автострахование ФОРТ</t>
  </si>
  <si>
    <t>МКУК "Дом культуры п. Пелым"</t>
  </si>
  <si>
    <t>Расшифровка СМЕТЫ РАСХОДОВ на 2017 год</t>
  </si>
  <si>
    <t>КБК 0801 0820117070 111</t>
  </si>
  <si>
    <t>КБК 0801 0820117070 119</t>
  </si>
  <si>
    <t>34000</t>
  </si>
  <si>
    <t>суточные 5000 руб,  транспортные расходы 24000 руб,  проживание 5000 руб</t>
  </si>
  <si>
    <t>0310</t>
  </si>
  <si>
    <t>КБК 0801 0810317040 244</t>
  </si>
  <si>
    <t>комплектование книжных фондов, мероприятие 3</t>
  </si>
  <si>
    <t>0290</t>
  </si>
  <si>
    <t>мероприятия для инвалидов ,мероприятие 4</t>
  </si>
  <si>
    <t>КБК 0801 0810417050 244</t>
  </si>
  <si>
    <t>КБК 0801 0810517060 244</t>
  </si>
  <si>
    <t>КБК 0801 08210217030 244</t>
  </si>
  <si>
    <t>КБК 0801 0810717100 244</t>
  </si>
  <si>
    <t>оборудование для музея, мероприятие 7</t>
  </si>
  <si>
    <t>КБК 0801 0811017120 244</t>
  </si>
  <si>
    <t>мероприятия по противодействию наркомании,,алкоголизма, ,мероприятие 10</t>
  </si>
  <si>
    <t>КБК 0801 0811217130 244</t>
  </si>
  <si>
    <t>Прочие работы, услуги по содержанию имущества</t>
  </si>
  <si>
    <t>0225</t>
  </si>
  <si>
    <t>проведение ремонтных работ, мероприятие 12         4467481 (нераспределены)</t>
  </si>
  <si>
    <t xml:space="preserve">Прочие работы, услуги </t>
  </si>
  <si>
    <t>0226</t>
  </si>
  <si>
    <t>программа ирбис  26500 руб</t>
  </si>
  <si>
    <t>обслуживание сайта 4000 руб</t>
  </si>
  <si>
    <t>подписка на периодические издания 42500 руб</t>
  </si>
  <si>
    <t>КБК 0801 0811417140 244</t>
  </si>
  <si>
    <t>Муниципальная программа Обеспечение мероприятий по укреплению и развитию материально-технической базы муниципальных учреждений культурыприобретение музыкального оборудования (мероприятие 2)</t>
  </si>
  <si>
    <t>проведение мероприятий ,мероприятие 5</t>
  </si>
  <si>
    <t>Муниципальная программа .Организация библиотечного обслуживания населения, формирование и хранение библиотечных фондов муниципальных библиотек приобретение мультимедийного оборудования, мероприятие 8</t>
  </si>
  <si>
    <t>150000 руб (замена ленолиума 135000 руб, частичная замена электропровода  на медную 15000 руб</t>
  </si>
  <si>
    <t>КБК 0801 0820117070 851</t>
  </si>
  <si>
    <t>КБК 0801 0820117080 851</t>
  </si>
  <si>
    <t>1810000</t>
  </si>
  <si>
    <t>курсы повышения квалификации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</si>
</sst>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0_р_._-;\-* #,##0.00_р_._-;_-* &quot;-&quot;?_р_._-;_-@_-"/>
    <numFmt numFmtId="190" formatCode="_-* #,##0_р_._-;\-* #,##0_р_._-;_-* &quot;-&quot;?_р_._-;_-@_-"/>
    <numFmt numFmtId="191" formatCode="0.0"/>
    <numFmt numFmtId="192" formatCode="0.000"/>
    <numFmt numFmtId="193" formatCode="_-* #,##0.000_р_._-;\-* #,##0.0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/>
    </xf>
    <xf numFmtId="188" fontId="1" fillId="33" borderId="12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left" indent="3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190" fontId="0" fillId="33" borderId="15" xfId="0" applyNumberFormat="1" applyFont="1" applyFill="1" applyBorder="1" applyAlignment="1">
      <alignment horizontal="center"/>
    </xf>
    <xf numFmtId="188" fontId="1" fillId="33" borderId="16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Border="1" applyAlignment="1">
      <alignment/>
    </xf>
    <xf numFmtId="188" fontId="1" fillId="33" borderId="13" xfId="0" applyNumberFormat="1" applyFont="1" applyFill="1" applyBorder="1" applyAlignment="1">
      <alignment horizontal="center"/>
    </xf>
    <xf numFmtId="190" fontId="1" fillId="33" borderId="22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33" borderId="2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3" fillId="33" borderId="26" xfId="0" applyFont="1" applyFill="1" applyBorder="1" applyAlignment="1">
      <alignment/>
    </xf>
    <xf numFmtId="49" fontId="0" fillId="33" borderId="27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left" wrapText="1"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0" fillId="33" borderId="28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3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33" borderId="31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34" xfId="0" applyFont="1" applyBorder="1" applyAlignment="1">
      <alignment/>
    </xf>
    <xf numFmtId="0" fontId="1" fillId="0" borderId="30" xfId="0" applyFont="1" applyBorder="1" applyAlignment="1">
      <alignment/>
    </xf>
    <xf numFmtId="49" fontId="0" fillId="33" borderId="14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36" xfId="0" applyFont="1" applyBorder="1" applyAlignment="1">
      <alignment/>
    </xf>
    <xf numFmtId="190" fontId="3" fillId="33" borderId="37" xfId="0" applyNumberFormat="1" applyFont="1" applyFill="1" applyBorder="1" applyAlignment="1">
      <alignment horizontal="center"/>
    </xf>
    <xf numFmtId="188" fontId="1" fillId="33" borderId="38" xfId="0" applyNumberFormat="1" applyFont="1" applyFill="1" applyBorder="1" applyAlignment="1">
      <alignment horizontal="center"/>
    </xf>
    <xf numFmtId="190" fontId="0" fillId="33" borderId="39" xfId="0" applyNumberFormat="1" applyFont="1" applyFill="1" applyBorder="1" applyAlignment="1">
      <alignment horizontal="center"/>
    </xf>
    <xf numFmtId="190" fontId="0" fillId="33" borderId="40" xfId="0" applyNumberFormat="1" applyFont="1" applyFill="1" applyBorder="1" applyAlignment="1">
      <alignment horizontal="center"/>
    </xf>
    <xf numFmtId="190" fontId="0" fillId="33" borderId="41" xfId="0" applyNumberFormat="1" applyFont="1" applyFill="1" applyBorder="1" applyAlignment="1">
      <alignment horizontal="center"/>
    </xf>
    <xf numFmtId="190" fontId="0" fillId="33" borderId="31" xfId="0" applyNumberFormat="1" applyFont="1" applyFill="1" applyBorder="1" applyAlignment="1">
      <alignment horizontal="center"/>
    </xf>
    <xf numFmtId="190" fontId="46" fillId="0" borderId="0" xfId="0" applyNumberFormat="1" applyFont="1" applyBorder="1" applyAlignment="1">
      <alignment horizontal="left"/>
    </xf>
    <xf numFmtId="190" fontId="0" fillId="0" borderId="0" xfId="0" applyNumberFormat="1" applyAlignment="1">
      <alignment/>
    </xf>
    <xf numFmtId="190" fontId="1" fillId="35" borderId="0" xfId="0" applyNumberFormat="1" applyFont="1" applyFill="1" applyBorder="1" applyAlignment="1">
      <alignment horizontal="left"/>
    </xf>
    <xf numFmtId="190" fontId="0" fillId="35" borderId="10" xfId="0" applyNumberFormat="1" applyFont="1" applyFill="1" applyBorder="1" applyAlignment="1">
      <alignment horizontal="center"/>
    </xf>
    <xf numFmtId="190" fontId="1" fillId="35" borderId="10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left" wrapText="1"/>
    </xf>
    <xf numFmtId="0" fontId="0" fillId="35" borderId="32" xfId="0" applyFont="1" applyFill="1" applyBorder="1" applyAlignment="1">
      <alignment horizontal="left" wrapText="1"/>
    </xf>
    <xf numFmtId="0" fontId="1" fillId="35" borderId="0" xfId="0" applyFont="1" applyFill="1" applyBorder="1" applyAlignment="1">
      <alignment/>
    </xf>
    <xf numFmtId="0" fontId="1" fillId="33" borderId="42" xfId="0" applyFont="1" applyFill="1" applyBorder="1" applyAlignment="1">
      <alignment horizontal="left" wrapText="1"/>
    </xf>
    <xf numFmtId="0" fontId="0" fillId="33" borderId="43" xfId="0" applyFont="1" applyFill="1" applyBorder="1" applyAlignment="1">
      <alignment horizontal="left"/>
    </xf>
    <xf numFmtId="0" fontId="0" fillId="33" borderId="44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44" xfId="0" applyFont="1" applyFill="1" applyBorder="1" applyAlignment="1">
      <alignment horizontal="left"/>
    </xf>
    <xf numFmtId="0" fontId="0" fillId="33" borderId="44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wrapText="1"/>
    </xf>
    <xf numFmtId="0" fontId="0" fillId="35" borderId="45" xfId="0" applyFont="1" applyFill="1" applyBorder="1" applyAlignment="1">
      <alignment horizontal="left" wrapText="1"/>
    </xf>
    <xf numFmtId="0" fontId="1" fillId="33" borderId="46" xfId="0" applyFont="1" applyFill="1" applyBorder="1" applyAlignment="1">
      <alignment horizontal="left" wrapText="1"/>
    </xf>
    <xf numFmtId="49" fontId="0" fillId="33" borderId="16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190" fontId="1" fillId="35" borderId="22" xfId="0" applyNumberFormat="1" applyFont="1" applyFill="1" applyBorder="1" applyAlignment="1">
      <alignment horizontal="center"/>
    </xf>
    <xf numFmtId="190" fontId="1" fillId="35" borderId="17" xfId="0" applyNumberFormat="1" applyFont="1" applyFill="1" applyBorder="1" applyAlignment="1">
      <alignment horizontal="center"/>
    </xf>
    <xf numFmtId="190" fontId="1" fillId="35" borderId="18" xfId="0" applyNumberFormat="1" applyFont="1" applyFill="1" applyBorder="1" applyAlignment="1">
      <alignment horizontal="center"/>
    </xf>
    <xf numFmtId="190" fontId="1" fillId="35" borderId="29" xfId="0" applyNumberFormat="1" applyFont="1" applyFill="1" applyBorder="1" applyAlignment="1">
      <alignment horizontal="center"/>
    </xf>
    <xf numFmtId="190" fontId="0" fillId="35" borderId="0" xfId="0" applyNumberFormat="1" applyFont="1" applyFill="1" applyAlignment="1">
      <alignment/>
    </xf>
    <xf numFmtId="188" fontId="1" fillId="33" borderId="10" xfId="0" applyNumberFormat="1" applyFont="1" applyFill="1" applyBorder="1" applyAlignment="1">
      <alignment horizontal="center"/>
    </xf>
    <xf numFmtId="188" fontId="1" fillId="33" borderId="22" xfId="0" applyNumberFormat="1" applyFont="1" applyFill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33" borderId="29" xfId="0" applyFont="1" applyFill="1" applyBorder="1" applyAlignment="1">
      <alignment horizontal="left" wrapText="1"/>
    </xf>
    <xf numFmtId="190" fontId="1" fillId="33" borderId="30" xfId="0" applyNumberFormat="1" applyFont="1" applyFill="1" applyBorder="1" applyAlignment="1">
      <alignment horizontal="center"/>
    </xf>
    <xf numFmtId="190" fontId="3" fillId="33" borderId="13" xfId="0" applyNumberFormat="1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188" fontId="1" fillId="33" borderId="18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center"/>
    </xf>
    <xf numFmtId="49" fontId="0" fillId="33" borderId="36" xfId="0" applyNumberFormat="1" applyFont="1" applyFill="1" applyBorder="1" applyAlignment="1">
      <alignment horizontal="center"/>
    </xf>
    <xf numFmtId="0" fontId="0" fillId="33" borderId="55" xfId="0" applyFont="1" applyFill="1" applyBorder="1" applyAlignment="1">
      <alignment horizontal="left"/>
    </xf>
    <xf numFmtId="0" fontId="0" fillId="33" borderId="56" xfId="0" applyFont="1" applyFill="1" applyBorder="1" applyAlignment="1">
      <alignment horizontal="left"/>
    </xf>
    <xf numFmtId="0" fontId="3" fillId="33" borderId="26" xfId="0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57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wrapText="1"/>
    </xf>
    <xf numFmtId="49" fontId="0" fillId="35" borderId="33" xfId="0" applyNumberFormat="1" applyFont="1" applyFill="1" applyBorder="1" applyAlignment="1">
      <alignment horizontal="center"/>
    </xf>
    <xf numFmtId="49" fontId="1" fillId="35" borderId="50" xfId="0" applyNumberFormat="1" applyFont="1" applyFill="1" applyBorder="1" applyAlignment="1">
      <alignment horizontal="center"/>
    </xf>
    <xf numFmtId="49" fontId="1" fillId="35" borderId="48" xfId="0" applyNumberFormat="1" applyFont="1" applyFill="1" applyBorder="1" applyAlignment="1">
      <alignment horizontal="center"/>
    </xf>
    <xf numFmtId="190" fontId="1" fillId="35" borderId="50" xfId="0" applyNumberFormat="1" applyFont="1" applyFill="1" applyBorder="1" applyAlignment="1">
      <alignment horizontal="center"/>
    </xf>
    <xf numFmtId="190" fontId="1" fillId="35" borderId="47" xfId="0" applyNumberFormat="1" applyFont="1" applyFill="1" applyBorder="1" applyAlignment="1">
      <alignment horizontal="center"/>
    </xf>
    <xf numFmtId="190" fontId="1" fillId="35" borderId="49" xfId="0" applyNumberFormat="1" applyFont="1" applyFill="1" applyBorder="1" applyAlignment="1">
      <alignment horizontal="center"/>
    </xf>
    <xf numFmtId="190" fontId="1" fillId="35" borderId="47" xfId="0" applyNumberFormat="1" applyFont="1" applyFill="1" applyBorder="1" applyAlignment="1">
      <alignment/>
    </xf>
    <xf numFmtId="190" fontId="1" fillId="35" borderId="33" xfId="0" applyNumberFormat="1" applyFont="1" applyFill="1" applyBorder="1" applyAlignment="1">
      <alignment horizontal="center"/>
    </xf>
    <xf numFmtId="190" fontId="0" fillId="35" borderId="48" xfId="0" applyNumberFormat="1" applyFont="1" applyFill="1" applyBorder="1" applyAlignment="1">
      <alignment horizontal="center"/>
    </xf>
    <xf numFmtId="190" fontId="0" fillId="35" borderId="33" xfId="0" applyNumberFormat="1" applyFont="1" applyFill="1" applyBorder="1" applyAlignment="1">
      <alignment horizontal="center"/>
    </xf>
    <xf numFmtId="190" fontId="0" fillId="35" borderId="49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190" fontId="0" fillId="35" borderId="12" xfId="0" applyNumberFormat="1" applyFont="1" applyFill="1" applyBorder="1" applyAlignment="1">
      <alignment horizontal="center"/>
    </xf>
    <xf numFmtId="190" fontId="1" fillId="35" borderId="27" xfId="0" applyNumberFormat="1" applyFont="1" applyFill="1" applyBorder="1" applyAlignment="1">
      <alignment horizontal="center"/>
    </xf>
    <xf numFmtId="190" fontId="1" fillId="35" borderId="16" xfId="0" applyNumberFormat="1" applyFont="1" applyFill="1" applyBorder="1" applyAlignment="1">
      <alignment horizontal="center"/>
    </xf>
    <xf numFmtId="49" fontId="0" fillId="35" borderId="12" xfId="0" applyNumberFormat="1" applyFont="1" applyFill="1" applyBorder="1" applyAlignment="1">
      <alignment horizontal="center"/>
    </xf>
    <xf numFmtId="190" fontId="1" fillId="35" borderId="11" xfId="0" applyNumberFormat="1" applyFont="1" applyFill="1" applyBorder="1" applyAlignment="1">
      <alignment horizontal="center"/>
    </xf>
    <xf numFmtId="190" fontId="0" fillId="35" borderId="12" xfId="0" applyNumberFormat="1" applyFont="1" applyFill="1" applyBorder="1" applyAlignment="1">
      <alignment/>
    </xf>
    <xf numFmtId="190" fontId="1" fillId="35" borderId="13" xfId="0" applyNumberFormat="1" applyFont="1" applyFill="1" applyBorder="1" applyAlignment="1">
      <alignment/>
    </xf>
    <xf numFmtId="190" fontId="1" fillId="35" borderId="11" xfId="0" applyNumberFormat="1" applyFont="1" applyFill="1" applyBorder="1" applyAlignment="1">
      <alignment/>
    </xf>
    <xf numFmtId="190" fontId="1" fillId="35" borderId="16" xfId="0" applyNumberFormat="1" applyFont="1" applyFill="1" applyBorder="1" applyAlignment="1">
      <alignment/>
    </xf>
    <xf numFmtId="190" fontId="1" fillId="35" borderId="12" xfId="0" applyNumberFormat="1" applyFont="1" applyFill="1" applyBorder="1" applyAlignment="1">
      <alignment horizontal="center"/>
    </xf>
    <xf numFmtId="190" fontId="0" fillId="35" borderId="16" xfId="0" applyNumberFormat="1" applyFont="1" applyFill="1" applyBorder="1" applyAlignment="1">
      <alignment horizontal="center"/>
    </xf>
    <xf numFmtId="190" fontId="0" fillId="35" borderId="13" xfId="0" applyNumberFormat="1" applyFont="1" applyFill="1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33" borderId="33" xfId="0" applyNumberFormat="1" applyFont="1" applyFill="1" applyBorder="1" applyAlignment="1">
      <alignment horizontal="center"/>
    </xf>
    <xf numFmtId="0" fontId="0" fillId="33" borderId="50" xfId="0" applyNumberFormat="1" applyFont="1" applyFill="1" applyBorder="1" applyAlignment="1">
      <alignment horizontal="center"/>
    </xf>
    <xf numFmtId="0" fontId="0" fillId="33" borderId="48" xfId="0" applyNumberFormat="1" applyFont="1" applyFill="1" applyBorder="1" applyAlignment="1">
      <alignment horizontal="center"/>
    </xf>
    <xf numFmtId="190" fontId="0" fillId="33" borderId="50" xfId="0" applyNumberFormat="1" applyFont="1" applyFill="1" applyBorder="1" applyAlignment="1">
      <alignment horizontal="center"/>
    </xf>
    <xf numFmtId="190" fontId="0" fillId="33" borderId="47" xfId="0" applyNumberFormat="1" applyFont="1" applyFill="1" applyBorder="1" applyAlignment="1">
      <alignment horizontal="center"/>
    </xf>
    <xf numFmtId="190" fontId="1" fillId="33" borderId="49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0" fillId="33" borderId="48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1" fillId="33" borderId="59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10" fillId="33" borderId="20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49" fontId="0" fillId="33" borderId="30" xfId="0" applyNumberFormat="1" applyFont="1" applyFill="1" applyBorder="1" applyAlignment="1">
      <alignment horizontal="center" wrapText="1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190" fontId="1" fillId="33" borderId="61" xfId="0" applyNumberFormat="1" applyFont="1" applyFill="1" applyBorder="1" applyAlignment="1">
      <alignment horizontal="center"/>
    </xf>
    <xf numFmtId="188" fontId="1" fillId="33" borderId="62" xfId="0" applyNumberFormat="1" applyFont="1" applyFill="1" applyBorder="1" applyAlignment="1">
      <alignment horizontal="center"/>
    </xf>
    <xf numFmtId="190" fontId="0" fillId="33" borderId="18" xfId="0" applyNumberFormat="1" applyFont="1" applyFill="1" applyBorder="1" applyAlignment="1">
      <alignment horizontal="center"/>
    </xf>
    <xf numFmtId="190" fontId="0" fillId="33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5" borderId="10" xfId="0" applyFont="1" applyFill="1" applyBorder="1" applyAlignment="1">
      <alignment horizontal="left" wrapText="1"/>
    </xf>
    <xf numFmtId="0" fontId="0" fillId="35" borderId="28" xfId="0" applyFont="1" applyFill="1" applyBorder="1" applyAlignment="1">
      <alignment horizontal="left" wrapText="1"/>
    </xf>
    <xf numFmtId="0" fontId="1" fillId="33" borderId="30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47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2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33" borderId="34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64" xfId="0" applyFont="1" applyFill="1" applyBorder="1" applyAlignment="1">
      <alignment horizontal="left" wrapText="1"/>
    </xf>
    <xf numFmtId="0" fontId="0" fillId="33" borderId="65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66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left" wrapText="1"/>
    </xf>
    <xf numFmtId="0" fontId="0" fillId="35" borderId="32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41" xfId="0" applyFont="1" applyFill="1" applyBorder="1" applyAlignment="1">
      <alignment horizontal="left" wrapText="1"/>
    </xf>
    <xf numFmtId="0" fontId="0" fillId="33" borderId="4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32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/>
    </xf>
    <xf numFmtId="0" fontId="0" fillId="33" borderId="45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64" xfId="0" applyFont="1" applyFill="1" applyBorder="1" applyAlignment="1">
      <alignment horizontal="center" wrapText="1"/>
    </xf>
    <xf numFmtId="0" fontId="0" fillId="33" borderId="42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51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57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left" wrapText="1"/>
    </xf>
    <xf numFmtId="0" fontId="1" fillId="33" borderId="40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center" wrapText="1"/>
    </xf>
    <xf numFmtId="0" fontId="0" fillId="35" borderId="44" xfId="0" applyFont="1" applyFill="1" applyBorder="1" applyAlignment="1">
      <alignment horizontal="left" wrapText="1"/>
    </xf>
    <xf numFmtId="0" fontId="0" fillId="33" borderId="65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0" fillId="33" borderId="66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6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32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7">
      <selection activeCell="B66" sqref="B66:G66"/>
    </sheetView>
  </sheetViews>
  <sheetFormatPr defaultColWidth="9.140625" defaultRowHeight="12.75"/>
  <cols>
    <col min="1" max="1" width="4.8515625" style="0" customWidth="1"/>
    <col min="2" max="2" width="25.7109375" style="0" customWidth="1"/>
    <col min="4" max="4" width="11.140625" style="0" customWidth="1"/>
    <col min="5" max="5" width="10.421875" style="0" customWidth="1"/>
    <col min="6" max="6" width="11.7109375" style="0" customWidth="1"/>
    <col min="7" max="7" width="8.8515625" style="0" customWidth="1"/>
  </cols>
  <sheetData>
    <row r="1" spans="1:7" ht="12.75">
      <c r="A1" s="20"/>
      <c r="E1" s="215" t="s">
        <v>53</v>
      </c>
      <c r="F1" s="215"/>
      <c r="G1" s="215"/>
    </row>
    <row r="4" spans="1:5" ht="12.75">
      <c r="A4" s="1" t="s">
        <v>17</v>
      </c>
      <c r="B4" s="1"/>
      <c r="C4" s="1"/>
      <c r="D4" s="1"/>
      <c r="E4" s="1"/>
    </row>
    <row r="6" spans="1:2" ht="12.75">
      <c r="A6" s="1" t="s">
        <v>18</v>
      </c>
      <c r="B6" s="1"/>
    </row>
    <row r="8" spans="1:6" ht="27" customHeight="1">
      <c r="A8" s="3" t="s">
        <v>19</v>
      </c>
      <c r="B8" s="3" t="s">
        <v>20</v>
      </c>
      <c r="C8" s="3" t="s">
        <v>21</v>
      </c>
      <c r="D8" s="3" t="s">
        <v>22</v>
      </c>
      <c r="E8" s="3" t="s">
        <v>23</v>
      </c>
      <c r="F8" s="3" t="s">
        <v>24</v>
      </c>
    </row>
    <row r="9" spans="1:6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12.75">
      <c r="A10" s="3">
        <v>1</v>
      </c>
      <c r="B10" s="3" t="s">
        <v>25</v>
      </c>
      <c r="C10" s="3" t="s">
        <v>54</v>
      </c>
      <c r="D10" s="3">
        <v>20</v>
      </c>
      <c r="E10" s="3">
        <v>160</v>
      </c>
      <c r="F10" s="3">
        <f>D10*E10</f>
        <v>3200</v>
      </c>
    </row>
    <row r="11" spans="1:6" ht="12.75">
      <c r="A11" s="3">
        <v>2</v>
      </c>
      <c r="B11" s="3" t="s">
        <v>26</v>
      </c>
      <c r="C11" s="3" t="s">
        <v>27</v>
      </c>
      <c r="D11" s="3">
        <v>25</v>
      </c>
      <c r="E11" s="3">
        <v>6</v>
      </c>
      <c r="F11" s="3">
        <f aca="true" t="shared" si="0" ref="F11:F20">D11*E11</f>
        <v>150</v>
      </c>
    </row>
    <row r="12" spans="1:6" ht="12.75">
      <c r="A12" s="3">
        <v>3</v>
      </c>
      <c r="B12" s="3" t="s">
        <v>28</v>
      </c>
      <c r="C12" s="3" t="s">
        <v>27</v>
      </c>
      <c r="D12" s="3">
        <v>4</v>
      </c>
      <c r="E12" s="3">
        <v>160</v>
      </c>
      <c r="F12" s="3">
        <f t="shared" si="0"/>
        <v>640</v>
      </c>
    </row>
    <row r="13" spans="1:6" ht="12.75">
      <c r="A13" s="3">
        <v>4</v>
      </c>
      <c r="B13" s="3" t="s">
        <v>29</v>
      </c>
      <c r="C13" s="3" t="s">
        <v>27</v>
      </c>
      <c r="D13" s="3">
        <v>3</v>
      </c>
      <c r="E13" s="3">
        <v>450</v>
      </c>
      <c r="F13" s="3">
        <f t="shared" si="0"/>
        <v>1350</v>
      </c>
    </row>
    <row r="14" spans="1:6" ht="12.75">
      <c r="A14" s="3">
        <v>6</v>
      </c>
      <c r="B14" s="3" t="s">
        <v>30</v>
      </c>
      <c r="C14" s="3" t="s">
        <v>27</v>
      </c>
      <c r="D14" s="3">
        <v>4</v>
      </c>
      <c r="E14" s="3">
        <v>93.5</v>
      </c>
      <c r="F14" s="3">
        <f t="shared" si="0"/>
        <v>374</v>
      </c>
    </row>
    <row r="15" spans="1:6" ht="12.75">
      <c r="A15" s="3">
        <v>7</v>
      </c>
      <c r="B15" s="3" t="s">
        <v>31</v>
      </c>
      <c r="C15" s="3" t="s">
        <v>27</v>
      </c>
      <c r="D15" s="3">
        <v>20</v>
      </c>
      <c r="E15" s="3">
        <v>15</v>
      </c>
      <c r="F15" s="3">
        <f t="shared" si="0"/>
        <v>300</v>
      </c>
    </row>
    <row r="16" spans="1:6" ht="12.75">
      <c r="A16" s="3">
        <v>8</v>
      </c>
      <c r="B16" s="3" t="s">
        <v>33</v>
      </c>
      <c r="C16" s="3" t="s">
        <v>27</v>
      </c>
      <c r="D16" s="3">
        <v>10</v>
      </c>
      <c r="E16" s="3">
        <v>30</v>
      </c>
      <c r="F16" s="3">
        <f t="shared" si="0"/>
        <v>300</v>
      </c>
    </row>
    <row r="17" spans="1:6" ht="12.75">
      <c r="A17" s="3">
        <v>9</v>
      </c>
      <c r="B17" s="3" t="s">
        <v>34</v>
      </c>
      <c r="C17" s="3" t="s">
        <v>27</v>
      </c>
      <c r="D17" s="3">
        <v>4</v>
      </c>
      <c r="E17" s="3">
        <v>100</v>
      </c>
      <c r="F17" s="3">
        <f t="shared" si="0"/>
        <v>400</v>
      </c>
    </row>
    <row r="18" spans="1:6" ht="12.75">
      <c r="A18" s="3">
        <v>10</v>
      </c>
      <c r="B18" s="3" t="s">
        <v>35</v>
      </c>
      <c r="C18" s="3" t="s">
        <v>27</v>
      </c>
      <c r="D18" s="3">
        <v>31</v>
      </c>
      <c r="E18" s="3">
        <v>6</v>
      </c>
      <c r="F18" s="3">
        <f t="shared" si="0"/>
        <v>186</v>
      </c>
    </row>
    <row r="19" spans="1:6" ht="12.75">
      <c r="A19" s="3">
        <v>11</v>
      </c>
      <c r="B19" s="3" t="s">
        <v>36</v>
      </c>
      <c r="C19" s="3" t="s">
        <v>32</v>
      </c>
      <c r="D19" s="3">
        <v>100</v>
      </c>
      <c r="E19" s="3">
        <v>1</v>
      </c>
      <c r="F19" s="3">
        <f t="shared" si="0"/>
        <v>100</v>
      </c>
    </row>
    <row r="20" spans="1:6" ht="12.75">
      <c r="A20" s="5">
        <v>12</v>
      </c>
      <c r="B20" s="3" t="s">
        <v>56</v>
      </c>
      <c r="C20" s="3" t="s">
        <v>27</v>
      </c>
      <c r="D20" s="3">
        <v>4</v>
      </c>
      <c r="E20" s="3">
        <v>2000</v>
      </c>
      <c r="F20" s="3">
        <f t="shared" si="0"/>
        <v>8000</v>
      </c>
    </row>
    <row r="21" spans="1:6" ht="12.75">
      <c r="A21" t="s">
        <v>37</v>
      </c>
      <c r="F21" s="1">
        <f>SUM(F10:F20)</f>
        <v>15000</v>
      </c>
    </row>
    <row r="23" ht="1.5" customHeight="1"/>
    <row r="24" ht="12.75" hidden="1"/>
    <row r="25" ht="12.75" hidden="1"/>
    <row r="26" ht="12.75" hidden="1"/>
    <row r="27" ht="12.75" hidden="1"/>
    <row r="28" spans="1:2" ht="12.75">
      <c r="A28" s="1" t="s">
        <v>38</v>
      </c>
      <c r="B28" s="1"/>
    </row>
    <row r="29" spans="1:2" ht="12.75">
      <c r="A29" s="1"/>
      <c r="B29" s="1"/>
    </row>
    <row r="30" spans="1:6" ht="25.5" customHeight="1">
      <c r="A30" s="3" t="s">
        <v>19</v>
      </c>
      <c r="B30" s="3" t="s">
        <v>20</v>
      </c>
      <c r="C30" s="3" t="s">
        <v>39</v>
      </c>
      <c r="D30" s="3" t="s">
        <v>40</v>
      </c>
      <c r="E30" s="3" t="s">
        <v>23</v>
      </c>
      <c r="F30" s="3" t="s">
        <v>41</v>
      </c>
    </row>
    <row r="31" spans="1:6" ht="12.75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</row>
    <row r="32" spans="1:6" ht="12.75">
      <c r="A32" s="3">
        <v>1</v>
      </c>
      <c r="B32" s="3" t="s">
        <v>42</v>
      </c>
      <c r="C32" s="3" t="s">
        <v>43</v>
      </c>
      <c r="D32" s="3">
        <v>24</v>
      </c>
      <c r="E32" s="3">
        <v>16.1</v>
      </c>
      <c r="F32" s="9">
        <v>388</v>
      </c>
    </row>
    <row r="33" spans="1:6" ht="12.75">
      <c r="A33" s="3">
        <v>2</v>
      </c>
      <c r="B33" s="3" t="s">
        <v>44</v>
      </c>
      <c r="C33" s="3" t="s">
        <v>27</v>
      </c>
      <c r="D33" s="3">
        <v>6</v>
      </c>
      <c r="E33" s="3">
        <v>62</v>
      </c>
      <c r="F33" s="9">
        <f>D33*E33</f>
        <v>372</v>
      </c>
    </row>
    <row r="34" spans="1:6" ht="12.75">
      <c r="A34" s="3">
        <v>3</v>
      </c>
      <c r="B34" s="3" t="s">
        <v>45</v>
      </c>
      <c r="C34" s="3" t="s">
        <v>46</v>
      </c>
      <c r="D34" s="3">
        <v>12</v>
      </c>
      <c r="E34" s="3">
        <v>20</v>
      </c>
      <c r="F34" s="3">
        <f>D34*E34</f>
        <v>240</v>
      </c>
    </row>
    <row r="35" spans="1:6" ht="12.75">
      <c r="A35" s="5">
        <v>4</v>
      </c>
      <c r="B35" s="5" t="s">
        <v>55</v>
      </c>
      <c r="C35" s="5" t="s">
        <v>27</v>
      </c>
      <c r="D35" s="3">
        <v>20</v>
      </c>
      <c r="E35" s="3">
        <v>100</v>
      </c>
      <c r="F35" s="3">
        <v>2000</v>
      </c>
    </row>
    <row r="36" spans="1:6" ht="12.75">
      <c r="A36" s="16"/>
      <c r="B36" s="16"/>
      <c r="C36" s="16"/>
      <c r="D36" s="2"/>
      <c r="E36" s="2"/>
      <c r="F36" s="2"/>
    </row>
    <row r="37" spans="1:6" ht="12.75">
      <c r="A37" t="s">
        <v>47</v>
      </c>
      <c r="F37" s="17">
        <v>3000</v>
      </c>
    </row>
    <row r="38" ht="12.75">
      <c r="F38" s="10"/>
    </row>
    <row r="39" ht="12.75" hidden="1">
      <c r="F39" s="10"/>
    </row>
    <row r="40" ht="12.75" hidden="1">
      <c r="F40" s="10"/>
    </row>
    <row r="41" spans="2:6" ht="12.75" customHeight="1" hidden="1">
      <c r="B41" s="219"/>
      <c r="C41" s="219"/>
      <c r="D41" s="219"/>
      <c r="E41" s="219"/>
      <c r="F41" s="10"/>
    </row>
    <row r="42" ht="12.75" hidden="1">
      <c r="F42" s="10"/>
    </row>
    <row r="43" ht="12.75" hidden="1">
      <c r="F43" s="10"/>
    </row>
    <row r="44" ht="12.75" hidden="1">
      <c r="F44" s="10"/>
    </row>
    <row r="45" ht="12.75" hidden="1">
      <c r="F45" s="10"/>
    </row>
    <row r="46" ht="12.75" hidden="1">
      <c r="F46" s="10"/>
    </row>
    <row r="47" ht="12.75" hidden="1"/>
    <row r="48" spans="1:2" ht="12.75">
      <c r="A48" s="216" t="s">
        <v>49</v>
      </c>
      <c r="B48" s="216"/>
    </row>
    <row r="50" ht="12.75">
      <c r="B50" t="s">
        <v>50</v>
      </c>
    </row>
    <row r="52" spans="1:6" ht="12.75">
      <c r="A52" s="3" t="s">
        <v>19</v>
      </c>
      <c r="B52" s="3" t="s">
        <v>20</v>
      </c>
      <c r="C52" s="3" t="s">
        <v>39</v>
      </c>
      <c r="D52" s="3" t="s">
        <v>40</v>
      </c>
      <c r="E52" s="3" t="s">
        <v>23</v>
      </c>
      <c r="F52" s="3" t="s">
        <v>41</v>
      </c>
    </row>
    <row r="53" spans="1:6" ht="12.75">
      <c r="A53" s="4">
        <v>1</v>
      </c>
      <c r="B53" s="4">
        <v>2</v>
      </c>
      <c r="C53" s="4">
        <v>3</v>
      </c>
      <c r="D53" s="4">
        <v>4</v>
      </c>
      <c r="E53" s="4">
        <v>5</v>
      </c>
      <c r="F53" s="4">
        <v>6</v>
      </c>
    </row>
    <row r="54" spans="1:6" ht="12.75">
      <c r="A54" s="3">
        <v>1</v>
      </c>
      <c r="B54" s="3" t="s">
        <v>51</v>
      </c>
      <c r="C54" s="3" t="s">
        <v>27</v>
      </c>
      <c r="D54" s="3">
        <v>2</v>
      </c>
      <c r="E54" s="3">
        <v>600</v>
      </c>
      <c r="F54" s="3">
        <f>D54*E54</f>
        <v>1200</v>
      </c>
    </row>
    <row r="55" spans="1:6" ht="12.75">
      <c r="A55" s="5">
        <v>2</v>
      </c>
      <c r="B55" s="5" t="s">
        <v>52</v>
      </c>
      <c r="C55" s="3" t="s">
        <v>46</v>
      </c>
      <c r="D55" s="3">
        <v>4</v>
      </c>
      <c r="E55" s="3">
        <v>50</v>
      </c>
      <c r="F55" s="3">
        <f>D55*E55</f>
        <v>200</v>
      </c>
    </row>
    <row r="56" spans="1:6" ht="12.75">
      <c r="A56" t="s">
        <v>47</v>
      </c>
      <c r="F56">
        <f>SUM(F54:F55)</f>
        <v>1400</v>
      </c>
    </row>
    <row r="58" spans="1:6" ht="12.75">
      <c r="A58" s="216" t="s">
        <v>57</v>
      </c>
      <c r="B58" s="216"/>
      <c r="C58" s="216"/>
      <c r="F58" s="17">
        <f>F56+F37+F21</f>
        <v>19400</v>
      </c>
    </row>
    <row r="59" spans="1:6" ht="12.75">
      <c r="A59" s="15"/>
      <c r="B59" s="15"/>
      <c r="C59" s="15"/>
      <c r="F59" s="17"/>
    </row>
    <row r="60" spans="1:6" ht="12.75">
      <c r="A60" s="15"/>
      <c r="B60" s="15"/>
      <c r="C60" s="15"/>
      <c r="F60" s="17"/>
    </row>
    <row r="61" ht="12.75">
      <c r="B61" t="s">
        <v>48</v>
      </c>
    </row>
    <row r="64" spans="1:8" ht="12.75">
      <c r="A64" s="217"/>
      <c r="B64" s="217"/>
      <c r="C64" s="217"/>
      <c r="D64" s="217"/>
      <c r="E64" s="217"/>
      <c r="F64" s="217"/>
      <c r="G64" s="217"/>
      <c r="H64" s="2"/>
    </row>
    <row r="65" spans="1:8" ht="15.75">
      <c r="A65" s="221" t="s">
        <v>67</v>
      </c>
      <c r="B65" s="221"/>
      <c r="C65" s="221"/>
      <c r="D65" s="221"/>
      <c r="E65" s="221"/>
      <c r="F65" s="6"/>
      <c r="G65" s="6"/>
      <c r="H65" s="2"/>
    </row>
    <row r="66" spans="1:8" ht="93.75" customHeight="1">
      <c r="A66" s="6"/>
      <c r="B66" s="220" t="s">
        <v>68</v>
      </c>
      <c r="C66" s="220"/>
      <c r="D66" s="220"/>
      <c r="E66" s="220"/>
      <c r="F66" s="220"/>
      <c r="G66" s="220"/>
      <c r="H66" s="2"/>
    </row>
    <row r="67" spans="1:8" ht="15">
      <c r="A67" s="6"/>
      <c r="B67" s="29"/>
      <c r="C67" s="6"/>
      <c r="D67" s="6"/>
      <c r="E67" s="6"/>
      <c r="F67" s="6"/>
      <c r="G67" s="6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7" ht="12.75">
      <c r="A69" s="2"/>
      <c r="B69" s="2"/>
      <c r="C69" s="2"/>
      <c r="D69" s="2"/>
      <c r="E69" s="2"/>
      <c r="F69" s="2"/>
      <c r="G69" s="18"/>
    </row>
    <row r="70" spans="1:7" ht="12.75">
      <c r="A70" s="2"/>
      <c r="B70" s="2"/>
      <c r="C70" s="7"/>
      <c r="D70" s="7"/>
      <c r="E70" s="7"/>
      <c r="F70" s="7"/>
      <c r="G70" s="19"/>
    </row>
    <row r="71" spans="1:7" ht="12.75">
      <c r="A71" s="2"/>
      <c r="B71" s="2"/>
      <c r="C71" s="7"/>
      <c r="D71" s="7"/>
      <c r="E71" s="7"/>
      <c r="F71" s="7"/>
      <c r="G71" s="19"/>
    </row>
    <row r="72" spans="1:7" ht="12.75">
      <c r="A72" s="2"/>
      <c r="B72" s="2"/>
      <c r="C72" s="7"/>
      <c r="D72" s="7"/>
      <c r="E72" s="7"/>
      <c r="F72" s="7"/>
      <c r="G72" s="19"/>
    </row>
    <row r="73" spans="1:7" ht="12.75">
      <c r="A73" s="2"/>
      <c r="B73" s="18"/>
      <c r="C73" s="19"/>
      <c r="D73" s="19"/>
      <c r="E73" s="19"/>
      <c r="F73" s="19"/>
      <c r="G73" s="19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18"/>
      <c r="C77" s="218"/>
      <c r="D77" s="218"/>
      <c r="E77" s="218"/>
      <c r="F77" s="2"/>
      <c r="G77" s="2"/>
    </row>
  </sheetData>
  <sheetProtection/>
  <mergeCells count="8">
    <mergeCell ref="E1:G1"/>
    <mergeCell ref="A48:B48"/>
    <mergeCell ref="A64:G64"/>
    <mergeCell ref="B77:E77"/>
    <mergeCell ref="B41:E41"/>
    <mergeCell ref="A58:C58"/>
    <mergeCell ref="B66:G66"/>
    <mergeCell ref="A65:E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SheetLayoutView="100" zoomScalePageLayoutView="0" workbookViewId="0" topLeftCell="A99">
      <selection activeCell="A9" sqref="A9:L110"/>
    </sheetView>
  </sheetViews>
  <sheetFormatPr defaultColWidth="9.140625" defaultRowHeight="12.75"/>
  <cols>
    <col min="1" max="1" width="24.7109375" style="0" customWidth="1"/>
    <col min="2" max="2" width="7.8515625" style="0" customWidth="1"/>
    <col min="3" max="3" width="0.13671875" style="0" customWidth="1"/>
    <col min="4" max="5" width="13.00390625" style="0" customWidth="1"/>
    <col min="6" max="6" width="10.7109375" style="0" customWidth="1"/>
    <col min="7" max="7" width="1.421875" style="0" hidden="1" customWidth="1"/>
    <col min="8" max="9" width="12.8515625" style="0" bestFit="1" customWidth="1"/>
    <col min="10" max="10" width="15.7109375" style="0" customWidth="1"/>
    <col min="11" max="11" width="2.7109375" style="0" customWidth="1"/>
    <col min="12" max="12" width="45.421875" style="0" customWidth="1"/>
    <col min="13" max="13" width="9.140625" style="0" hidden="1" customWidth="1"/>
  </cols>
  <sheetData>
    <row r="1" spans="1:12" ht="4.5" customHeight="1">
      <c r="A1" s="24"/>
      <c r="B1" s="11"/>
      <c r="C1" s="2"/>
      <c r="D1" s="2"/>
      <c r="E1" s="2"/>
      <c r="F1" s="2"/>
      <c r="G1" s="2"/>
      <c r="H1" s="218"/>
      <c r="I1" s="218"/>
      <c r="J1" s="218"/>
      <c r="K1" s="218"/>
      <c r="L1" s="218"/>
    </row>
    <row r="2" spans="1:12" ht="12.75" customHeight="1" hidden="1">
      <c r="A2" s="12"/>
      <c r="B2" s="11"/>
      <c r="C2" s="2"/>
      <c r="D2" s="2"/>
      <c r="E2" s="2"/>
      <c r="F2" s="2"/>
      <c r="G2" s="2"/>
      <c r="H2" s="218"/>
      <c r="I2" s="218"/>
      <c r="J2" s="218"/>
      <c r="K2" s="218"/>
      <c r="L2" s="218"/>
    </row>
    <row r="3" spans="1:12" ht="12.75" customHeight="1" hidden="1">
      <c r="A3" s="12"/>
      <c r="B3" s="11"/>
      <c r="C3" s="2"/>
      <c r="D3" s="2"/>
      <c r="E3" s="2"/>
      <c r="F3" s="2"/>
      <c r="G3" s="2"/>
      <c r="H3" s="218"/>
      <c r="I3" s="218"/>
      <c r="J3" s="218"/>
      <c r="K3" s="218"/>
      <c r="L3" s="218"/>
    </row>
    <row r="4" spans="1:12" ht="12.75" customHeight="1" hidden="1">
      <c r="A4" s="25"/>
      <c r="B4" s="7"/>
      <c r="C4" s="2"/>
      <c r="D4" s="2"/>
      <c r="E4" s="2"/>
      <c r="F4" s="2"/>
      <c r="G4" s="2"/>
      <c r="H4" s="218"/>
      <c r="I4" s="218"/>
      <c r="J4" s="218"/>
      <c r="K4" s="218"/>
      <c r="L4" s="218"/>
    </row>
    <row r="5" spans="1:12" ht="12.75" customHeight="1" hidden="1">
      <c r="A5" s="26"/>
      <c r="B5" s="7"/>
      <c r="C5" s="2"/>
      <c r="D5" s="2"/>
      <c r="E5" s="2"/>
      <c r="F5" s="2"/>
      <c r="G5" s="2"/>
      <c r="H5" s="218"/>
      <c r="I5" s="218"/>
      <c r="J5" s="218"/>
      <c r="K5" s="218"/>
      <c r="L5" s="218"/>
    </row>
    <row r="6" spans="1:12" ht="12.75" customHeight="1" hidden="1">
      <c r="A6" s="28"/>
      <c r="B6" s="7"/>
      <c r="C6" s="2"/>
      <c r="D6" s="2"/>
      <c r="E6" s="2"/>
      <c r="F6" s="2"/>
      <c r="G6" s="2"/>
      <c r="H6" s="218"/>
      <c r="I6" s="218"/>
      <c r="J6" s="218"/>
      <c r="K6" s="218"/>
      <c r="L6" s="218"/>
    </row>
    <row r="7" ht="12" customHeight="1" hidden="1"/>
    <row r="8" spans="1:12" ht="12.75" hidden="1">
      <c r="A8" s="30" t="s">
        <v>69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2.75" hidden="1">
      <c r="A9" s="224" t="s">
        <v>112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1:12" ht="12.75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1:12" ht="12.75">
      <c r="A11" s="132"/>
      <c r="B11" s="132"/>
      <c r="C11" s="132"/>
      <c r="D11" s="132"/>
      <c r="E11" s="224" t="s">
        <v>111</v>
      </c>
      <c r="F11" s="224"/>
      <c r="G11" s="224"/>
      <c r="H11" s="224"/>
      <c r="I11" s="224"/>
      <c r="J11" s="224"/>
      <c r="K11" s="224"/>
      <c r="L11" s="132"/>
    </row>
    <row r="12" spans="1:12" ht="2.25" customHeight="1">
      <c r="A12" s="12"/>
      <c r="B12" s="12"/>
      <c r="C12" s="11"/>
      <c r="D12" s="11"/>
      <c r="E12" s="11"/>
      <c r="F12" s="11"/>
      <c r="G12" s="11"/>
      <c r="H12" s="12"/>
      <c r="I12" s="12"/>
      <c r="J12" s="12"/>
      <c r="K12" s="12"/>
      <c r="L12" s="12"/>
    </row>
    <row r="13" ht="12.75" hidden="1"/>
    <row r="14" spans="1:12" ht="1.5" customHeight="1">
      <c r="A14" s="12"/>
      <c r="B14" s="12"/>
      <c r="C14" s="11"/>
      <c r="D14" s="11"/>
      <c r="E14" s="11"/>
      <c r="F14" s="11"/>
      <c r="G14" s="11"/>
      <c r="H14" s="12"/>
      <c r="I14" s="12"/>
      <c r="J14" s="12"/>
      <c r="K14" s="12"/>
      <c r="L14" s="12"/>
    </row>
    <row r="15" spans="1:12" ht="13.5" thickBot="1">
      <c r="A15" s="240" t="s">
        <v>0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1"/>
    </row>
    <row r="16" spans="1:13" ht="12.75">
      <c r="A16" s="242" t="s">
        <v>1</v>
      </c>
      <c r="B16" s="255" t="s">
        <v>2</v>
      </c>
      <c r="C16" s="46"/>
      <c r="D16" s="225" t="s">
        <v>81</v>
      </c>
      <c r="E16" s="234" t="s">
        <v>63</v>
      </c>
      <c r="F16" s="252" t="s">
        <v>58</v>
      </c>
      <c r="G16" s="21"/>
      <c r="H16" s="227" t="s">
        <v>103</v>
      </c>
      <c r="I16" s="228"/>
      <c r="J16" s="228"/>
      <c r="K16" s="228"/>
      <c r="L16" s="229"/>
      <c r="M16" s="38"/>
    </row>
    <row r="17" spans="1:13" ht="11.25" customHeight="1">
      <c r="A17" s="243"/>
      <c r="B17" s="256"/>
      <c r="C17" s="47"/>
      <c r="D17" s="226"/>
      <c r="E17" s="235"/>
      <c r="F17" s="253"/>
      <c r="G17" s="31"/>
      <c r="H17" s="230"/>
      <c r="I17" s="230"/>
      <c r="J17" s="230"/>
      <c r="K17" s="230"/>
      <c r="L17" s="231"/>
      <c r="M17" s="2"/>
    </row>
    <row r="18" spans="1:13" ht="3" customHeight="1" hidden="1">
      <c r="A18" s="243"/>
      <c r="B18" s="256"/>
      <c r="C18" s="47"/>
      <c r="D18" s="226"/>
      <c r="E18" s="235"/>
      <c r="F18" s="253"/>
      <c r="G18" s="31"/>
      <c r="H18" s="230"/>
      <c r="I18" s="230"/>
      <c r="J18" s="230"/>
      <c r="K18" s="230"/>
      <c r="L18" s="231"/>
      <c r="M18" s="2"/>
    </row>
    <row r="19" spans="1:13" ht="9" customHeight="1" thickBot="1">
      <c r="A19" s="243"/>
      <c r="B19" s="256"/>
      <c r="C19" s="47"/>
      <c r="D19" s="226"/>
      <c r="E19" s="235"/>
      <c r="F19" s="253"/>
      <c r="G19" s="31"/>
      <c r="H19" s="230"/>
      <c r="I19" s="230"/>
      <c r="J19" s="230"/>
      <c r="K19" s="230"/>
      <c r="L19" s="231"/>
      <c r="M19" s="2"/>
    </row>
    <row r="20" spans="1:13" ht="0.75" customHeight="1" hidden="1" thickBot="1">
      <c r="A20" s="244"/>
      <c r="B20" s="257"/>
      <c r="C20" s="222" t="s">
        <v>7</v>
      </c>
      <c r="D20" s="151"/>
      <c r="E20" s="236"/>
      <c r="F20" s="253"/>
      <c r="G20" s="246" t="s">
        <v>8</v>
      </c>
      <c r="H20" s="230"/>
      <c r="I20" s="230"/>
      <c r="J20" s="230"/>
      <c r="K20" s="230"/>
      <c r="L20" s="231"/>
      <c r="M20" s="2"/>
    </row>
    <row r="21" spans="1:13" ht="13.5" hidden="1" thickBot="1">
      <c r="A21" s="244"/>
      <c r="B21" s="257"/>
      <c r="C21" s="222"/>
      <c r="D21" s="152"/>
      <c r="E21" s="236"/>
      <c r="F21" s="253"/>
      <c r="G21" s="247"/>
      <c r="H21" s="230"/>
      <c r="I21" s="230"/>
      <c r="J21" s="230"/>
      <c r="K21" s="230"/>
      <c r="L21" s="231"/>
      <c r="M21" s="2"/>
    </row>
    <row r="22" spans="1:13" ht="13.5" hidden="1" thickBot="1">
      <c r="A22" s="245"/>
      <c r="B22" s="258"/>
      <c r="C22" s="223"/>
      <c r="D22" s="153"/>
      <c r="E22" s="237"/>
      <c r="F22" s="254"/>
      <c r="G22" s="248"/>
      <c r="H22" s="232"/>
      <c r="I22" s="232"/>
      <c r="J22" s="232"/>
      <c r="K22" s="232"/>
      <c r="L22" s="233"/>
      <c r="M22" s="40"/>
    </row>
    <row r="23" spans="1:12" ht="0.75" customHeight="1" hidden="1" thickBot="1">
      <c r="A23" s="53" t="s">
        <v>59</v>
      </c>
      <c r="B23" s="54"/>
      <c r="C23" s="150"/>
      <c r="D23" s="154"/>
      <c r="E23" s="166"/>
      <c r="F23" s="179"/>
      <c r="G23" s="55"/>
      <c r="H23" s="249"/>
      <c r="I23" s="249"/>
      <c r="J23" s="249"/>
      <c r="K23" s="249"/>
      <c r="L23" s="249"/>
    </row>
    <row r="24" spans="1:12" ht="13.5" customHeight="1">
      <c r="A24" s="201" t="s">
        <v>124</v>
      </c>
      <c r="B24" s="36"/>
      <c r="C24" s="37"/>
      <c r="D24" s="37"/>
      <c r="E24" s="37"/>
      <c r="F24" s="195"/>
      <c r="G24" s="196"/>
      <c r="H24" s="268"/>
      <c r="I24" s="269"/>
      <c r="J24" s="269"/>
      <c r="K24" s="269"/>
      <c r="L24" s="270"/>
    </row>
    <row r="25" spans="1:12" ht="38.25" customHeight="1">
      <c r="A25" s="43" t="s">
        <v>5</v>
      </c>
      <c r="B25" s="202" t="s">
        <v>117</v>
      </c>
      <c r="C25" s="192"/>
      <c r="D25" s="192">
        <v>147000</v>
      </c>
      <c r="E25" s="192">
        <v>147000</v>
      </c>
      <c r="F25" s="193"/>
      <c r="G25" s="194"/>
      <c r="H25" s="295" t="s">
        <v>139</v>
      </c>
      <c r="I25" s="272"/>
      <c r="J25" s="272"/>
      <c r="K25" s="272"/>
      <c r="L25" s="273"/>
    </row>
    <row r="26" spans="1:12" ht="19.5" customHeight="1" thickBot="1">
      <c r="A26" s="146" t="s">
        <v>60</v>
      </c>
      <c r="B26" s="197"/>
      <c r="C26" s="198"/>
      <c r="D26" s="197">
        <v>147000</v>
      </c>
      <c r="E26" s="197">
        <v>147000</v>
      </c>
      <c r="F26" s="199"/>
      <c r="G26" s="200"/>
      <c r="H26" s="295"/>
      <c r="I26" s="272"/>
      <c r="J26" s="272"/>
      <c r="K26" s="272"/>
      <c r="L26" s="273"/>
    </row>
    <row r="27" spans="1:12" ht="14.25" customHeight="1">
      <c r="A27" s="201" t="s">
        <v>118</v>
      </c>
      <c r="B27" s="36"/>
      <c r="C27" s="37"/>
      <c r="D27" s="37"/>
      <c r="E27" s="37"/>
      <c r="F27" s="195"/>
      <c r="G27" s="196"/>
      <c r="H27" s="268"/>
      <c r="I27" s="269"/>
      <c r="J27" s="269"/>
      <c r="K27" s="269"/>
      <c r="L27" s="270"/>
    </row>
    <row r="28" spans="1:12" ht="26.25" customHeight="1">
      <c r="A28" s="43" t="s">
        <v>5</v>
      </c>
      <c r="B28" s="202" t="s">
        <v>117</v>
      </c>
      <c r="C28" s="192"/>
      <c r="D28" s="192">
        <v>250000</v>
      </c>
      <c r="E28" s="192">
        <v>250000</v>
      </c>
      <c r="F28" s="193"/>
      <c r="G28" s="194"/>
      <c r="H28" s="271" t="s">
        <v>119</v>
      </c>
      <c r="I28" s="272"/>
      <c r="J28" s="272"/>
      <c r="K28" s="272"/>
      <c r="L28" s="273"/>
    </row>
    <row r="29" spans="1:12" ht="14.25" customHeight="1" thickBot="1">
      <c r="A29" s="146" t="s">
        <v>60</v>
      </c>
      <c r="B29" s="197"/>
      <c r="C29" s="198"/>
      <c r="D29" s="197">
        <v>250000</v>
      </c>
      <c r="E29" s="197">
        <v>250000</v>
      </c>
      <c r="F29" s="199"/>
      <c r="G29" s="200"/>
      <c r="H29" s="307"/>
      <c r="I29" s="308"/>
      <c r="J29" s="308"/>
      <c r="K29" s="308"/>
      <c r="L29" s="309"/>
    </row>
    <row r="30" spans="1:12" ht="16.5" customHeight="1">
      <c r="A30" s="201" t="s">
        <v>122</v>
      </c>
      <c r="B30" s="36"/>
      <c r="C30" s="37"/>
      <c r="D30" s="37"/>
      <c r="E30" s="37"/>
      <c r="F30" s="195"/>
      <c r="G30" s="196"/>
      <c r="H30" s="268"/>
      <c r="I30" s="269"/>
      <c r="J30" s="269"/>
      <c r="K30" s="269"/>
      <c r="L30" s="270"/>
    </row>
    <row r="31" spans="1:12" ht="15.75" customHeight="1">
      <c r="A31" s="43" t="s">
        <v>73</v>
      </c>
      <c r="B31" s="202" t="s">
        <v>120</v>
      </c>
      <c r="C31" s="192"/>
      <c r="D31" s="192">
        <v>5000</v>
      </c>
      <c r="E31" s="192">
        <v>5000</v>
      </c>
      <c r="F31" s="193"/>
      <c r="G31" s="194"/>
      <c r="H31" s="271" t="s">
        <v>121</v>
      </c>
      <c r="I31" s="272"/>
      <c r="J31" s="272"/>
      <c r="K31" s="272"/>
      <c r="L31" s="273"/>
    </row>
    <row r="32" spans="1:12" ht="16.5" customHeight="1" thickBot="1">
      <c r="A32" s="146" t="s">
        <v>60</v>
      </c>
      <c r="B32" s="197"/>
      <c r="C32" s="198"/>
      <c r="D32" s="197">
        <v>5000</v>
      </c>
      <c r="E32" s="197">
        <v>5000</v>
      </c>
      <c r="F32" s="199"/>
      <c r="G32" s="200"/>
      <c r="H32" s="307"/>
      <c r="I32" s="308"/>
      <c r="J32" s="308"/>
      <c r="K32" s="308"/>
      <c r="L32" s="309"/>
    </row>
    <row r="33" spans="1:12" ht="16.5" customHeight="1">
      <c r="A33" s="201" t="s">
        <v>123</v>
      </c>
      <c r="B33" s="36"/>
      <c r="C33" s="37"/>
      <c r="D33" s="37"/>
      <c r="E33" s="37"/>
      <c r="F33" s="195"/>
      <c r="G33" s="196"/>
      <c r="H33" s="268"/>
      <c r="I33" s="269"/>
      <c r="J33" s="269"/>
      <c r="K33" s="269"/>
      <c r="L33" s="270"/>
    </row>
    <row r="34" spans="1:12" ht="16.5" customHeight="1">
      <c r="A34" s="43" t="s">
        <v>73</v>
      </c>
      <c r="B34" s="202" t="s">
        <v>120</v>
      </c>
      <c r="C34" s="192"/>
      <c r="D34" s="192">
        <v>350000</v>
      </c>
      <c r="E34" s="192">
        <v>350000</v>
      </c>
      <c r="F34" s="193"/>
      <c r="G34" s="194"/>
      <c r="H34" s="271" t="s">
        <v>140</v>
      </c>
      <c r="I34" s="272"/>
      <c r="J34" s="272"/>
      <c r="K34" s="272"/>
      <c r="L34" s="273"/>
    </row>
    <row r="35" spans="1:12" ht="16.5" customHeight="1" thickBot="1">
      <c r="A35" s="63" t="s">
        <v>60</v>
      </c>
      <c r="B35" s="203"/>
      <c r="C35" s="140"/>
      <c r="D35" s="203">
        <v>350000</v>
      </c>
      <c r="E35" s="203">
        <v>350000</v>
      </c>
      <c r="F35" s="204"/>
      <c r="G35" s="205"/>
      <c r="H35" s="310"/>
      <c r="I35" s="311"/>
      <c r="J35" s="311"/>
      <c r="K35" s="311"/>
      <c r="L35" s="312"/>
    </row>
    <row r="36" spans="1:12" ht="16.5" customHeight="1">
      <c r="A36" s="201" t="s">
        <v>125</v>
      </c>
      <c r="B36" s="36"/>
      <c r="C36" s="37"/>
      <c r="D36" s="36"/>
      <c r="E36" s="36"/>
      <c r="F36" s="195"/>
      <c r="G36" s="196"/>
      <c r="H36" s="268"/>
      <c r="I36" s="269"/>
      <c r="J36" s="269"/>
      <c r="K36" s="269"/>
      <c r="L36" s="270"/>
    </row>
    <row r="37" spans="1:12" ht="24" customHeight="1">
      <c r="A37" s="43" t="s">
        <v>5</v>
      </c>
      <c r="B37" s="202" t="s">
        <v>117</v>
      </c>
      <c r="C37" s="192"/>
      <c r="D37" s="192">
        <v>100000</v>
      </c>
      <c r="E37" s="192">
        <v>100000</v>
      </c>
      <c r="F37" s="193"/>
      <c r="G37" s="194"/>
      <c r="H37" s="271" t="s">
        <v>126</v>
      </c>
      <c r="I37" s="272"/>
      <c r="J37" s="272"/>
      <c r="K37" s="272"/>
      <c r="L37" s="273"/>
    </row>
    <row r="38" spans="1:12" ht="16.5" customHeight="1" thickBot="1">
      <c r="A38" s="146" t="s">
        <v>60</v>
      </c>
      <c r="B38" s="197"/>
      <c r="C38" s="198"/>
      <c r="D38" s="197">
        <v>100000</v>
      </c>
      <c r="E38" s="197">
        <v>100000</v>
      </c>
      <c r="F38" s="199"/>
      <c r="G38" s="200"/>
      <c r="H38" s="307"/>
      <c r="I38" s="308"/>
      <c r="J38" s="308"/>
      <c r="K38" s="308"/>
      <c r="L38" s="309"/>
    </row>
    <row r="39" spans="1:12" ht="16.5" customHeight="1">
      <c r="A39" s="201" t="s">
        <v>125</v>
      </c>
      <c r="B39" s="36"/>
      <c r="C39" s="37"/>
      <c r="D39" s="36"/>
      <c r="E39" s="36"/>
      <c r="F39" s="195"/>
      <c r="G39" s="196"/>
      <c r="H39" s="268"/>
      <c r="I39" s="269"/>
      <c r="J39" s="269"/>
      <c r="K39" s="269"/>
      <c r="L39" s="270"/>
    </row>
    <row r="40" spans="1:12" ht="37.5" customHeight="1">
      <c r="A40" s="43" t="s">
        <v>5</v>
      </c>
      <c r="B40" s="202" t="s">
        <v>117</v>
      </c>
      <c r="C40" s="192"/>
      <c r="D40" s="192">
        <v>64000</v>
      </c>
      <c r="E40" s="192">
        <v>64000</v>
      </c>
      <c r="F40" s="193"/>
      <c r="G40" s="194"/>
      <c r="H40" s="295" t="s">
        <v>141</v>
      </c>
      <c r="I40" s="272"/>
      <c r="J40" s="272"/>
      <c r="K40" s="272"/>
      <c r="L40" s="273"/>
    </row>
    <row r="41" spans="1:12" ht="16.5" customHeight="1" thickBot="1">
      <c r="A41" s="146" t="s">
        <v>60</v>
      </c>
      <c r="B41" s="197"/>
      <c r="C41" s="198"/>
      <c r="D41" s="197">
        <v>64000</v>
      </c>
      <c r="E41" s="197">
        <v>64000</v>
      </c>
      <c r="F41" s="199"/>
      <c r="G41" s="200"/>
      <c r="H41" s="307"/>
      <c r="I41" s="308"/>
      <c r="J41" s="308"/>
      <c r="K41" s="308"/>
      <c r="L41" s="309"/>
    </row>
    <row r="42" spans="1:12" ht="16.5" customHeight="1">
      <c r="A42" s="201" t="s">
        <v>127</v>
      </c>
      <c r="B42" s="36"/>
      <c r="C42" s="37"/>
      <c r="D42" s="36"/>
      <c r="E42" s="36"/>
      <c r="F42" s="195"/>
      <c r="G42" s="196"/>
      <c r="H42" s="268"/>
      <c r="I42" s="269"/>
      <c r="J42" s="269"/>
      <c r="K42" s="269"/>
      <c r="L42" s="270"/>
    </row>
    <row r="43" spans="1:12" ht="14.25" customHeight="1">
      <c r="A43" s="43" t="s">
        <v>73</v>
      </c>
      <c r="B43" s="202" t="s">
        <v>120</v>
      </c>
      <c r="C43" s="192"/>
      <c r="D43" s="192">
        <v>20000</v>
      </c>
      <c r="E43" s="192">
        <v>20000</v>
      </c>
      <c r="F43" s="193"/>
      <c r="G43" s="194"/>
      <c r="H43" s="271" t="s">
        <v>128</v>
      </c>
      <c r="I43" s="272"/>
      <c r="J43" s="272"/>
      <c r="K43" s="272"/>
      <c r="L43" s="273"/>
    </row>
    <row r="44" spans="1:12" ht="16.5" customHeight="1" thickBot="1">
      <c r="A44" s="146" t="s">
        <v>60</v>
      </c>
      <c r="B44" s="197"/>
      <c r="C44" s="198"/>
      <c r="D44" s="197">
        <v>20000</v>
      </c>
      <c r="E44" s="197">
        <v>20000</v>
      </c>
      <c r="F44" s="199"/>
      <c r="G44" s="200"/>
      <c r="H44" s="307"/>
      <c r="I44" s="308"/>
      <c r="J44" s="308"/>
      <c r="K44" s="308"/>
      <c r="L44" s="309"/>
    </row>
    <row r="45" spans="1:12" ht="16.5" customHeight="1">
      <c r="A45" s="201" t="s">
        <v>129</v>
      </c>
      <c r="B45" s="36"/>
      <c r="C45" s="37"/>
      <c r="D45" s="36"/>
      <c r="E45" s="36"/>
      <c r="F45" s="195"/>
      <c r="G45" s="196"/>
      <c r="H45" s="268"/>
      <c r="I45" s="269"/>
      <c r="J45" s="269"/>
      <c r="K45" s="269"/>
      <c r="L45" s="270"/>
    </row>
    <row r="46" spans="1:12" ht="23.25" customHeight="1">
      <c r="A46" s="206" t="s">
        <v>130</v>
      </c>
      <c r="B46" s="202" t="s">
        <v>131</v>
      </c>
      <c r="C46" s="192"/>
      <c r="D46" s="192">
        <f>D47+D48</f>
        <v>4617481</v>
      </c>
      <c r="E46" s="192">
        <f>E47+E48</f>
        <v>4617481</v>
      </c>
      <c r="F46" s="193"/>
      <c r="G46" s="194"/>
      <c r="H46" s="271"/>
      <c r="I46" s="313"/>
      <c r="J46" s="313"/>
      <c r="K46" s="313"/>
      <c r="L46" s="314"/>
    </row>
    <row r="47" spans="1:12" ht="15" customHeight="1">
      <c r="A47" s="207"/>
      <c r="B47" s="208"/>
      <c r="C47" s="140"/>
      <c r="D47" s="140">
        <v>4467481</v>
      </c>
      <c r="E47" s="140">
        <v>4467481</v>
      </c>
      <c r="F47" s="204"/>
      <c r="G47" s="205"/>
      <c r="H47" s="271" t="s">
        <v>132</v>
      </c>
      <c r="I47" s="313"/>
      <c r="J47" s="313"/>
      <c r="K47" s="313"/>
      <c r="L47" s="314"/>
    </row>
    <row r="48" spans="1:12" ht="13.5" customHeight="1">
      <c r="A48" s="207"/>
      <c r="B48" s="208"/>
      <c r="C48" s="140"/>
      <c r="D48" s="140">
        <v>150000</v>
      </c>
      <c r="E48" s="140">
        <v>150000</v>
      </c>
      <c r="F48" s="204"/>
      <c r="G48" s="205"/>
      <c r="H48" s="271" t="s">
        <v>142</v>
      </c>
      <c r="I48" s="272"/>
      <c r="J48" s="272"/>
      <c r="K48" s="272"/>
      <c r="L48" s="273"/>
    </row>
    <row r="49" spans="1:12" ht="16.5" customHeight="1" thickBot="1">
      <c r="A49" s="146" t="s">
        <v>60</v>
      </c>
      <c r="B49" s="197"/>
      <c r="C49" s="198"/>
      <c r="D49" s="197">
        <f>D46</f>
        <v>4617481</v>
      </c>
      <c r="E49" s="197">
        <f>E46</f>
        <v>4617481</v>
      </c>
      <c r="F49" s="199"/>
      <c r="G49" s="200"/>
      <c r="H49" s="295"/>
      <c r="I49" s="272"/>
      <c r="J49" s="272"/>
      <c r="K49" s="272"/>
      <c r="L49" s="273"/>
    </row>
    <row r="50" spans="1:12" ht="16.5" customHeight="1">
      <c r="A50" s="201" t="s">
        <v>138</v>
      </c>
      <c r="B50" s="36"/>
      <c r="C50" s="37"/>
      <c r="D50" s="36"/>
      <c r="E50" s="36"/>
      <c r="F50" s="195"/>
      <c r="G50" s="196"/>
      <c r="H50" s="268"/>
      <c r="I50" s="269"/>
      <c r="J50" s="269"/>
      <c r="K50" s="269"/>
      <c r="L50" s="270"/>
    </row>
    <row r="51" spans="1:12" ht="16.5" customHeight="1">
      <c r="A51" s="206" t="s">
        <v>133</v>
      </c>
      <c r="B51" s="202" t="s">
        <v>134</v>
      </c>
      <c r="C51" s="192"/>
      <c r="D51" s="192">
        <v>73000</v>
      </c>
      <c r="E51" s="192">
        <v>73000</v>
      </c>
      <c r="F51" s="193"/>
      <c r="G51" s="194"/>
      <c r="H51" s="315"/>
      <c r="I51" s="316"/>
      <c r="J51" s="316"/>
      <c r="K51" s="316"/>
      <c r="L51" s="317"/>
    </row>
    <row r="52" spans="1:12" ht="15" customHeight="1">
      <c r="A52" s="207"/>
      <c r="B52" s="203"/>
      <c r="C52" s="140"/>
      <c r="D52" s="140">
        <v>42500</v>
      </c>
      <c r="E52" s="140">
        <v>42500</v>
      </c>
      <c r="F52" s="204"/>
      <c r="G52" s="205"/>
      <c r="H52" s="271" t="s">
        <v>137</v>
      </c>
      <c r="I52" s="272"/>
      <c r="J52" s="272"/>
      <c r="K52" s="272"/>
      <c r="L52" s="273"/>
    </row>
    <row r="53" spans="1:12" ht="15.75" customHeight="1">
      <c r="A53" s="207"/>
      <c r="B53" s="203"/>
      <c r="C53" s="140"/>
      <c r="D53" s="140">
        <v>4000</v>
      </c>
      <c r="E53" s="140">
        <v>4000</v>
      </c>
      <c r="F53" s="204"/>
      <c r="G53" s="205"/>
      <c r="H53" s="271" t="s">
        <v>136</v>
      </c>
      <c r="I53" s="272"/>
      <c r="J53" s="272"/>
      <c r="K53" s="272"/>
      <c r="L53" s="273"/>
    </row>
    <row r="54" spans="1:12" ht="16.5" customHeight="1">
      <c r="A54" s="207"/>
      <c r="B54" s="203"/>
      <c r="C54" s="140"/>
      <c r="D54" s="140">
        <v>26500</v>
      </c>
      <c r="E54" s="140">
        <v>26500</v>
      </c>
      <c r="F54" s="204"/>
      <c r="G54" s="205"/>
      <c r="H54" s="271" t="s">
        <v>135</v>
      </c>
      <c r="I54" s="272"/>
      <c r="J54" s="272"/>
      <c r="K54" s="272"/>
      <c r="L54" s="273"/>
    </row>
    <row r="55" spans="1:12" ht="16.5" customHeight="1" thickBot="1">
      <c r="A55" s="146" t="s">
        <v>60</v>
      </c>
      <c r="B55" s="197"/>
      <c r="C55" s="198"/>
      <c r="D55" s="197">
        <f>D51</f>
        <v>73000</v>
      </c>
      <c r="E55" s="197">
        <f>E51</f>
        <v>73000</v>
      </c>
      <c r="F55" s="199"/>
      <c r="G55" s="200"/>
      <c r="H55" s="307"/>
      <c r="I55" s="308"/>
      <c r="J55" s="308"/>
      <c r="K55" s="308"/>
      <c r="L55" s="309"/>
    </row>
    <row r="56" spans="1:13" ht="14.25" customHeight="1" thickBot="1">
      <c r="A56" s="141" t="s">
        <v>113</v>
      </c>
      <c r="B56" s="186"/>
      <c r="C56" s="187"/>
      <c r="D56" s="188"/>
      <c r="E56" s="189"/>
      <c r="F56" s="190"/>
      <c r="G56" s="191"/>
      <c r="H56" s="302"/>
      <c r="I56" s="303"/>
      <c r="J56" s="303"/>
      <c r="K56" s="303"/>
      <c r="L56" s="304"/>
      <c r="M56" s="38"/>
    </row>
    <row r="57" spans="1:13" ht="12.75">
      <c r="A57" s="39" t="s">
        <v>64</v>
      </c>
      <c r="B57" s="13">
        <v>211</v>
      </c>
      <c r="C57" s="79" t="s">
        <v>16</v>
      </c>
      <c r="D57" s="155" t="s">
        <v>91</v>
      </c>
      <c r="E57" s="167">
        <v>5994000</v>
      </c>
      <c r="F57" s="180"/>
      <c r="G57" s="22" t="s">
        <v>10</v>
      </c>
      <c r="H57" s="250" t="s">
        <v>90</v>
      </c>
      <c r="I57" s="250"/>
      <c r="J57" s="250"/>
      <c r="K57" s="250"/>
      <c r="L57" s="251"/>
      <c r="M57" s="38"/>
    </row>
    <row r="58" spans="1:13" ht="13.5" thickBot="1">
      <c r="A58" s="146" t="s">
        <v>60</v>
      </c>
      <c r="B58" s="51"/>
      <c r="C58" s="80"/>
      <c r="D58" s="156" t="s">
        <v>91</v>
      </c>
      <c r="E58" s="168">
        <v>5994000</v>
      </c>
      <c r="F58" s="181"/>
      <c r="G58" s="57"/>
      <c r="H58" s="147"/>
      <c r="I58" s="148"/>
      <c r="J58" s="148"/>
      <c r="K58" s="148"/>
      <c r="L58" s="149"/>
      <c r="M58" s="2"/>
    </row>
    <row r="59" spans="1:13" ht="12.75">
      <c r="A59" s="141" t="s">
        <v>114</v>
      </c>
      <c r="B59" s="142"/>
      <c r="C59" s="143"/>
      <c r="D59" s="157"/>
      <c r="E59" s="169"/>
      <c r="F59" s="182"/>
      <c r="G59" s="111"/>
      <c r="H59" s="144"/>
      <c r="I59" s="25"/>
      <c r="J59" s="25"/>
      <c r="K59" s="25"/>
      <c r="L59" s="145"/>
      <c r="M59" s="2"/>
    </row>
    <row r="60" spans="1:13" ht="26.25" customHeight="1">
      <c r="A60" s="39" t="s">
        <v>3</v>
      </c>
      <c r="B60" s="13">
        <v>213</v>
      </c>
      <c r="C60" s="79" t="s">
        <v>15</v>
      </c>
      <c r="D60" s="155" t="s">
        <v>145</v>
      </c>
      <c r="E60" s="170" t="s">
        <v>145</v>
      </c>
      <c r="F60" s="164"/>
      <c r="G60" s="22" t="s">
        <v>9</v>
      </c>
      <c r="H60" s="262" t="s">
        <v>104</v>
      </c>
      <c r="I60" s="263"/>
      <c r="J60" s="263"/>
      <c r="K60" s="263"/>
      <c r="L60" s="264"/>
      <c r="M60" s="2"/>
    </row>
    <row r="61" spans="1:13" ht="14.25" customHeight="1" thickBot="1">
      <c r="A61" s="56" t="s">
        <v>60</v>
      </c>
      <c r="B61" s="51"/>
      <c r="C61" s="80"/>
      <c r="D61" s="158">
        <v>1810000</v>
      </c>
      <c r="E61" s="168">
        <v>1810000</v>
      </c>
      <c r="F61" s="183"/>
      <c r="G61" s="57"/>
      <c r="H61" s="265"/>
      <c r="I61" s="266"/>
      <c r="J61" s="266"/>
      <c r="K61" s="266"/>
      <c r="L61" s="267"/>
      <c r="M61" s="40"/>
    </row>
    <row r="62" spans="1:13" ht="15" customHeight="1">
      <c r="A62" s="35" t="s">
        <v>82</v>
      </c>
      <c r="B62" s="48"/>
      <c r="C62" s="81"/>
      <c r="D62" s="159"/>
      <c r="E62" s="171"/>
      <c r="F62" s="184"/>
      <c r="G62" s="49"/>
      <c r="H62" s="130"/>
      <c r="I62" s="50"/>
      <c r="J62" s="50"/>
      <c r="K62" s="50"/>
      <c r="L62" s="131"/>
      <c r="M62" s="38"/>
    </row>
    <row r="63" spans="1:13" ht="12.75">
      <c r="A63" s="39" t="s">
        <v>61</v>
      </c>
      <c r="B63" s="13">
        <v>212</v>
      </c>
      <c r="C63" s="79" t="s">
        <v>11</v>
      </c>
      <c r="D63" s="155" t="s">
        <v>115</v>
      </c>
      <c r="E63" s="172">
        <v>34000</v>
      </c>
      <c r="F63" s="164"/>
      <c r="G63" s="22"/>
      <c r="H63" s="259" t="s">
        <v>116</v>
      </c>
      <c r="I63" s="260"/>
      <c r="J63" s="260"/>
      <c r="K63" s="260"/>
      <c r="L63" s="261"/>
      <c r="M63" s="2"/>
    </row>
    <row r="64" spans="1:13" ht="13.5" thickBot="1">
      <c r="A64" s="63" t="s">
        <v>60</v>
      </c>
      <c r="B64" s="64"/>
      <c r="C64" s="82"/>
      <c r="D64" s="160">
        <v>34000</v>
      </c>
      <c r="E64" s="173">
        <v>34000</v>
      </c>
      <c r="F64" s="185"/>
      <c r="G64" s="129" t="e">
        <f>#REF!+G63</f>
        <v>#REF!</v>
      </c>
      <c r="H64" s="276"/>
      <c r="I64" s="277"/>
      <c r="J64" s="277"/>
      <c r="K64" s="277"/>
      <c r="L64" s="278"/>
      <c r="M64" s="40"/>
    </row>
    <row r="65" spans="1:13" ht="12.75">
      <c r="A65" s="100" t="s">
        <v>83</v>
      </c>
      <c r="B65" s="114"/>
      <c r="C65" s="49"/>
      <c r="D65" s="161"/>
      <c r="E65" s="174"/>
      <c r="F65" s="161"/>
      <c r="G65" s="85"/>
      <c r="H65" s="305"/>
      <c r="I65" s="305"/>
      <c r="J65" s="305"/>
      <c r="K65" s="305"/>
      <c r="L65" s="306"/>
      <c r="M65" s="52"/>
    </row>
    <row r="66" spans="1:13" ht="27" customHeight="1">
      <c r="A66" s="101" t="s">
        <v>4</v>
      </c>
      <c r="B66" s="115">
        <v>221</v>
      </c>
      <c r="C66" s="111" t="s">
        <v>12</v>
      </c>
      <c r="D66" s="157" t="s">
        <v>92</v>
      </c>
      <c r="E66" s="175">
        <v>106000</v>
      </c>
      <c r="F66" s="163"/>
      <c r="G66" s="34"/>
      <c r="H66" s="279" t="s">
        <v>105</v>
      </c>
      <c r="I66" s="280"/>
      <c r="J66" s="280"/>
      <c r="K66" s="280"/>
      <c r="L66" s="281"/>
      <c r="M66" s="2"/>
    </row>
    <row r="67" spans="1:13" ht="16.5" customHeight="1">
      <c r="A67" s="102" t="s">
        <v>66</v>
      </c>
      <c r="B67" s="116">
        <v>223</v>
      </c>
      <c r="C67" s="22" t="s">
        <v>13</v>
      </c>
      <c r="D67" s="162">
        <f>D68+D69+D70+D71+D72+D73+D74</f>
        <v>521919</v>
      </c>
      <c r="E67" s="176">
        <f>E68+E69+E70+E71+E72+E73+E74</f>
        <v>521919</v>
      </c>
      <c r="F67" s="164"/>
      <c r="G67" s="86"/>
      <c r="H67" s="250"/>
      <c r="I67" s="250"/>
      <c r="J67" s="250"/>
      <c r="K67" s="250"/>
      <c r="L67" s="251"/>
      <c r="M67" s="3"/>
    </row>
    <row r="68" spans="1:13" ht="24.75" customHeight="1">
      <c r="A68" s="103"/>
      <c r="B68" s="115"/>
      <c r="C68" s="111"/>
      <c r="D68" s="163">
        <v>158800</v>
      </c>
      <c r="E68" s="177">
        <v>158800</v>
      </c>
      <c r="F68" s="163"/>
      <c r="G68" s="34"/>
      <c r="H68" s="274" t="s">
        <v>84</v>
      </c>
      <c r="I68" s="274"/>
      <c r="J68" s="274"/>
      <c r="K68" s="274"/>
      <c r="L68" s="275"/>
      <c r="M68" s="2"/>
    </row>
    <row r="69" spans="1:13" ht="25.5" customHeight="1">
      <c r="A69" s="102"/>
      <c r="B69" s="116"/>
      <c r="C69" s="22"/>
      <c r="D69" s="164">
        <v>175700</v>
      </c>
      <c r="E69" s="167">
        <v>175700</v>
      </c>
      <c r="F69" s="164"/>
      <c r="G69" s="23"/>
      <c r="H69" s="271" t="s">
        <v>86</v>
      </c>
      <c r="I69" s="272"/>
      <c r="J69" s="272"/>
      <c r="K69" s="272"/>
      <c r="L69" s="273"/>
      <c r="M69" s="2"/>
    </row>
    <row r="70" spans="1:13" ht="15" customHeight="1">
      <c r="A70" s="102"/>
      <c r="B70" s="116"/>
      <c r="C70" s="22"/>
      <c r="D70" s="164">
        <v>178000</v>
      </c>
      <c r="E70" s="167">
        <v>178000</v>
      </c>
      <c r="F70" s="164"/>
      <c r="G70" s="23"/>
      <c r="H70" s="71" t="s">
        <v>93</v>
      </c>
      <c r="I70" s="72"/>
      <c r="J70" s="72"/>
      <c r="K70" s="72"/>
      <c r="L70" s="73"/>
      <c r="M70" s="2"/>
    </row>
    <row r="71" spans="1:13" ht="16.5" customHeight="1">
      <c r="A71" s="102"/>
      <c r="B71" s="116"/>
      <c r="C71" s="22"/>
      <c r="D71" s="164">
        <v>2800</v>
      </c>
      <c r="E71" s="167">
        <v>2800</v>
      </c>
      <c r="F71" s="164"/>
      <c r="G71" s="23"/>
      <c r="H71" s="14" t="s">
        <v>74</v>
      </c>
      <c r="I71" s="14"/>
      <c r="J71" s="14"/>
      <c r="K71" s="14"/>
      <c r="L71" s="61"/>
      <c r="M71" s="2"/>
    </row>
    <row r="72" spans="1:13" ht="15.75" customHeight="1">
      <c r="A72" s="102"/>
      <c r="B72" s="116"/>
      <c r="C72" s="22"/>
      <c r="D72" s="164">
        <v>619</v>
      </c>
      <c r="E72" s="167">
        <v>619</v>
      </c>
      <c r="F72" s="164"/>
      <c r="G72" s="23"/>
      <c r="H72" s="68" t="s">
        <v>85</v>
      </c>
      <c r="I72" s="69"/>
      <c r="J72" s="69"/>
      <c r="K72" s="69"/>
      <c r="L72" s="70"/>
      <c r="M72" s="2"/>
    </row>
    <row r="73" spans="1:13" ht="17.25" customHeight="1">
      <c r="A73" s="102"/>
      <c r="B73" s="116"/>
      <c r="C73" s="22"/>
      <c r="D73" s="164">
        <v>6000</v>
      </c>
      <c r="E73" s="167">
        <v>6000</v>
      </c>
      <c r="F73" s="164"/>
      <c r="G73" s="23"/>
      <c r="H73" s="299" t="s">
        <v>107</v>
      </c>
      <c r="I73" s="300"/>
      <c r="J73" s="300"/>
      <c r="K73" s="300"/>
      <c r="L73" s="301"/>
      <c r="M73" s="2"/>
    </row>
    <row r="74" spans="1:13" ht="18" customHeight="1">
      <c r="A74" s="102"/>
      <c r="B74" s="116"/>
      <c r="C74" s="22"/>
      <c r="D74" s="164">
        <v>0</v>
      </c>
      <c r="E74" s="167">
        <v>0</v>
      </c>
      <c r="F74" s="164"/>
      <c r="G74" s="23"/>
      <c r="H74" s="299" t="s">
        <v>106</v>
      </c>
      <c r="I74" s="300"/>
      <c r="J74" s="300"/>
      <c r="K74" s="300"/>
      <c r="L74" s="301"/>
      <c r="M74" s="2"/>
    </row>
    <row r="75" spans="1:13" ht="15" customHeight="1">
      <c r="A75" s="102" t="s">
        <v>62</v>
      </c>
      <c r="B75" s="116">
        <v>225</v>
      </c>
      <c r="C75" s="111"/>
      <c r="D75" s="162">
        <f>SUM(D76:D83)</f>
        <v>190000</v>
      </c>
      <c r="E75" s="176">
        <f>SUM(E76:E83)</f>
        <v>190000</v>
      </c>
      <c r="F75" s="164"/>
      <c r="G75" s="23"/>
      <c r="H75" s="238"/>
      <c r="I75" s="238"/>
      <c r="J75" s="238"/>
      <c r="K75" s="238"/>
      <c r="L75" s="239"/>
      <c r="M75" s="2"/>
    </row>
    <row r="76" spans="1:13" ht="12.75">
      <c r="A76" s="102"/>
      <c r="B76" s="116"/>
      <c r="C76" s="111"/>
      <c r="D76" s="164">
        <v>12000</v>
      </c>
      <c r="E76" s="167">
        <v>12000</v>
      </c>
      <c r="F76" s="164"/>
      <c r="G76" s="23"/>
      <c r="H76" s="238" t="s">
        <v>94</v>
      </c>
      <c r="I76" s="238"/>
      <c r="J76" s="238"/>
      <c r="K76" s="238"/>
      <c r="L76" s="239"/>
      <c r="M76" s="2"/>
    </row>
    <row r="77" spans="1:13" ht="12.75">
      <c r="A77" s="102"/>
      <c r="B77" s="116"/>
      <c r="C77" s="111"/>
      <c r="D77" s="164">
        <v>12000</v>
      </c>
      <c r="E77" s="167">
        <v>12000</v>
      </c>
      <c r="F77" s="164"/>
      <c r="G77" s="23"/>
      <c r="H77" s="271" t="s">
        <v>79</v>
      </c>
      <c r="I77" s="272"/>
      <c r="J77" s="272"/>
      <c r="K77" s="272"/>
      <c r="L77" s="273"/>
      <c r="M77" s="2"/>
    </row>
    <row r="78" spans="1:13" ht="12.75">
      <c r="A78" s="104"/>
      <c r="B78" s="117"/>
      <c r="C78" s="112"/>
      <c r="D78" s="164">
        <v>25000</v>
      </c>
      <c r="E78" s="167">
        <v>25000</v>
      </c>
      <c r="F78" s="162"/>
      <c r="G78" s="23"/>
      <c r="H78" s="271" t="s">
        <v>76</v>
      </c>
      <c r="I78" s="272"/>
      <c r="J78" s="272"/>
      <c r="K78" s="272"/>
      <c r="L78" s="273"/>
      <c r="M78" s="2"/>
    </row>
    <row r="79" spans="1:13" ht="12.75">
      <c r="A79" s="104"/>
      <c r="B79" s="117"/>
      <c r="C79" s="112"/>
      <c r="D79" s="164">
        <v>3200</v>
      </c>
      <c r="E79" s="167">
        <v>3200</v>
      </c>
      <c r="F79" s="164"/>
      <c r="G79" s="23"/>
      <c r="H79" s="238" t="s">
        <v>75</v>
      </c>
      <c r="I79" s="238"/>
      <c r="J79" s="238"/>
      <c r="K79" s="238"/>
      <c r="L79" s="239"/>
      <c r="M79" s="2"/>
    </row>
    <row r="80" spans="1:13" ht="12.75">
      <c r="A80" s="104"/>
      <c r="B80" s="117"/>
      <c r="C80" s="112"/>
      <c r="D80" s="164">
        <v>3600</v>
      </c>
      <c r="E80" s="167">
        <v>3600</v>
      </c>
      <c r="F80" s="164"/>
      <c r="G80" s="23"/>
      <c r="H80" s="271" t="s">
        <v>88</v>
      </c>
      <c r="I80" s="272"/>
      <c r="J80" s="272"/>
      <c r="K80" s="272"/>
      <c r="L80" s="273"/>
      <c r="M80" s="2"/>
    </row>
    <row r="81" spans="1:13" ht="13.5" customHeight="1">
      <c r="A81" s="104"/>
      <c r="B81" s="117"/>
      <c r="C81" s="112"/>
      <c r="D81" s="164">
        <v>1200</v>
      </c>
      <c r="E81" s="167">
        <v>1200</v>
      </c>
      <c r="F81" s="164"/>
      <c r="G81" s="23"/>
      <c r="H81" s="271" t="s">
        <v>89</v>
      </c>
      <c r="I81" s="272"/>
      <c r="J81" s="272"/>
      <c r="K81" s="272"/>
      <c r="L81" s="273"/>
      <c r="M81" s="2"/>
    </row>
    <row r="82" spans="1:13" ht="12.75">
      <c r="A82" s="104"/>
      <c r="B82" s="117"/>
      <c r="C82" s="112"/>
      <c r="D82" s="164">
        <v>48000</v>
      </c>
      <c r="E82" s="167">
        <v>48000</v>
      </c>
      <c r="F82" s="164"/>
      <c r="G82" s="23"/>
      <c r="H82" s="238" t="s">
        <v>71</v>
      </c>
      <c r="I82" s="238"/>
      <c r="J82" s="238"/>
      <c r="K82" s="238"/>
      <c r="L82" s="239"/>
      <c r="M82" s="2"/>
    </row>
    <row r="83" spans="1:13" ht="15" customHeight="1">
      <c r="A83" s="134"/>
      <c r="B83" s="117"/>
      <c r="C83" s="112"/>
      <c r="D83" s="165">
        <v>85000</v>
      </c>
      <c r="E83" s="167">
        <v>85000</v>
      </c>
      <c r="F83" s="165"/>
      <c r="G83" s="41"/>
      <c r="H83" s="271" t="s">
        <v>109</v>
      </c>
      <c r="I83" s="272"/>
      <c r="J83" s="272"/>
      <c r="K83" s="272"/>
      <c r="L83" s="273"/>
      <c r="M83" s="2"/>
    </row>
    <row r="84" spans="1:13" ht="12.75">
      <c r="A84" s="105" t="s">
        <v>65</v>
      </c>
      <c r="B84" s="117">
        <v>226</v>
      </c>
      <c r="C84" s="112"/>
      <c r="D84" s="160">
        <f>D85+D86+D87+D89</f>
        <v>39600</v>
      </c>
      <c r="E84" s="176">
        <f>E85+E86+E87+E89</f>
        <v>39600</v>
      </c>
      <c r="F84" s="165"/>
      <c r="G84" s="41"/>
      <c r="H84" s="96"/>
      <c r="I84" s="97"/>
      <c r="J84" s="97"/>
      <c r="K84" s="97"/>
      <c r="L84" s="98"/>
      <c r="M84" s="2"/>
    </row>
    <row r="85" spans="1:13" ht="12" customHeight="1">
      <c r="A85" s="32"/>
      <c r="B85" s="74"/>
      <c r="C85" s="112"/>
      <c r="D85" s="165">
        <v>6000</v>
      </c>
      <c r="E85" s="178">
        <v>6000</v>
      </c>
      <c r="F85" s="165"/>
      <c r="G85" s="41"/>
      <c r="H85" s="271" t="s">
        <v>87</v>
      </c>
      <c r="I85" s="272"/>
      <c r="J85" s="272"/>
      <c r="K85" s="272"/>
      <c r="L85" s="273"/>
      <c r="M85" s="2"/>
    </row>
    <row r="86" spans="1:13" ht="12.75">
      <c r="A86" s="106"/>
      <c r="B86" s="116"/>
      <c r="C86" s="22"/>
      <c r="D86" s="164">
        <v>6000</v>
      </c>
      <c r="E86" s="167">
        <v>6000</v>
      </c>
      <c r="F86" s="164"/>
      <c r="G86" s="23"/>
      <c r="H86" s="238" t="s">
        <v>77</v>
      </c>
      <c r="I86" s="238"/>
      <c r="J86" s="238"/>
      <c r="K86" s="238"/>
      <c r="L86" s="239"/>
      <c r="M86" s="2"/>
    </row>
    <row r="87" spans="1:13" ht="12.75">
      <c r="A87" s="106"/>
      <c r="B87" s="116"/>
      <c r="C87" s="22"/>
      <c r="D87" s="164">
        <v>12600</v>
      </c>
      <c r="E87" s="167">
        <v>12600</v>
      </c>
      <c r="F87" s="164"/>
      <c r="G87" s="23"/>
      <c r="H87" s="271" t="s">
        <v>95</v>
      </c>
      <c r="I87" s="272"/>
      <c r="J87" s="272"/>
      <c r="K87" s="272"/>
      <c r="L87" s="273"/>
      <c r="M87" s="2"/>
    </row>
    <row r="88" spans="1:13" ht="12.75">
      <c r="A88" s="106"/>
      <c r="B88" s="116"/>
      <c r="C88" s="22"/>
      <c r="D88" s="164">
        <v>0</v>
      </c>
      <c r="E88" s="167">
        <v>0</v>
      </c>
      <c r="F88" s="164"/>
      <c r="G88" s="23"/>
      <c r="H88" s="238" t="s">
        <v>98</v>
      </c>
      <c r="I88" s="238"/>
      <c r="J88" s="238"/>
      <c r="K88" s="238"/>
      <c r="L88" s="239"/>
      <c r="M88" s="2"/>
    </row>
    <row r="89" spans="1:13" ht="12.75">
      <c r="A89" s="106"/>
      <c r="B89" s="116"/>
      <c r="C89" s="22"/>
      <c r="D89" s="164">
        <v>15000</v>
      </c>
      <c r="E89" s="167">
        <v>15000</v>
      </c>
      <c r="F89" s="164"/>
      <c r="G89" s="23"/>
      <c r="H89" s="271" t="s">
        <v>110</v>
      </c>
      <c r="I89" s="272"/>
      <c r="J89" s="272"/>
      <c r="K89" s="272"/>
      <c r="L89" s="273"/>
      <c r="M89" s="2"/>
    </row>
    <row r="90" spans="1:13" ht="25.5">
      <c r="A90" s="107" t="s">
        <v>6</v>
      </c>
      <c r="B90" s="116">
        <v>340</v>
      </c>
      <c r="C90" s="22" t="s">
        <v>14</v>
      </c>
      <c r="D90" s="162">
        <f>D91+D92+D93+D94</f>
        <v>460000</v>
      </c>
      <c r="E90" s="176">
        <f>E91+E92+E93+E94</f>
        <v>400000</v>
      </c>
      <c r="F90" s="162">
        <f>F91+F92+F93+F94</f>
        <v>60000</v>
      </c>
      <c r="G90" s="23"/>
      <c r="H90" s="238"/>
      <c r="I90" s="238"/>
      <c r="J90" s="238"/>
      <c r="K90" s="238"/>
      <c r="L90" s="239"/>
      <c r="M90" s="2"/>
    </row>
    <row r="91" spans="1:13" ht="12.75">
      <c r="A91" s="107"/>
      <c r="B91" s="116"/>
      <c r="C91" s="22"/>
      <c r="D91" s="164">
        <v>35000</v>
      </c>
      <c r="E91" s="167">
        <v>35000</v>
      </c>
      <c r="F91" s="164">
        <v>0</v>
      </c>
      <c r="G91" s="23"/>
      <c r="H91" s="238" t="s">
        <v>96</v>
      </c>
      <c r="I91" s="238"/>
      <c r="J91" s="238"/>
      <c r="K91" s="238"/>
      <c r="L91" s="239"/>
      <c r="M91" s="2"/>
    </row>
    <row r="92" spans="1:13" ht="12.75">
      <c r="A92" s="108"/>
      <c r="B92" s="116"/>
      <c r="C92" s="22"/>
      <c r="D92" s="164">
        <v>65000</v>
      </c>
      <c r="E92" s="167">
        <v>65000</v>
      </c>
      <c r="F92" s="164">
        <v>0</v>
      </c>
      <c r="G92" s="23"/>
      <c r="H92" s="238" t="s">
        <v>97</v>
      </c>
      <c r="I92" s="238"/>
      <c r="J92" s="238"/>
      <c r="K92" s="238"/>
      <c r="L92" s="239"/>
      <c r="M92" s="2"/>
    </row>
    <row r="93" spans="1:13" ht="12.75">
      <c r="A93" s="109"/>
      <c r="B93" s="117"/>
      <c r="C93" s="113"/>
      <c r="D93" s="165">
        <v>60000</v>
      </c>
      <c r="E93" s="178">
        <v>0</v>
      </c>
      <c r="F93" s="165">
        <v>60000</v>
      </c>
      <c r="G93" s="41"/>
      <c r="H93" s="271" t="s">
        <v>80</v>
      </c>
      <c r="I93" s="272"/>
      <c r="J93" s="272"/>
      <c r="K93" s="272"/>
      <c r="L93" s="273"/>
      <c r="M93" s="2"/>
    </row>
    <row r="94" spans="1:13" ht="13.5" customHeight="1">
      <c r="A94" s="109"/>
      <c r="B94" s="117"/>
      <c r="C94" s="113"/>
      <c r="D94" s="165">
        <v>300000</v>
      </c>
      <c r="E94" s="178">
        <v>300000</v>
      </c>
      <c r="F94" s="165"/>
      <c r="G94" s="41"/>
      <c r="H94" s="271" t="s">
        <v>108</v>
      </c>
      <c r="I94" s="272"/>
      <c r="J94" s="272"/>
      <c r="K94" s="272"/>
      <c r="L94" s="273"/>
      <c r="M94" s="2"/>
    </row>
    <row r="95" spans="1:13" ht="13.5" thickBot="1">
      <c r="A95" s="110" t="s">
        <v>70</v>
      </c>
      <c r="B95" s="118"/>
      <c r="C95" s="57"/>
      <c r="D95" s="158">
        <f>D90+D84+D75+D67+D66</f>
        <v>1317519</v>
      </c>
      <c r="E95" s="158">
        <f>E90+E84+E75+E67+E66</f>
        <v>1257519</v>
      </c>
      <c r="F95" s="158">
        <f>F90+F84+F75+F67+F66</f>
        <v>60000</v>
      </c>
      <c r="G95" s="41"/>
      <c r="H95" s="292"/>
      <c r="I95" s="292"/>
      <c r="J95" s="292"/>
      <c r="K95" s="292"/>
      <c r="L95" s="293"/>
      <c r="M95" s="2"/>
    </row>
    <row r="96" spans="1:13" ht="13.5" customHeight="1">
      <c r="A96" s="35" t="s">
        <v>143</v>
      </c>
      <c r="B96" s="60"/>
      <c r="C96" s="83"/>
      <c r="D96" s="120"/>
      <c r="E96" s="121"/>
      <c r="F96" s="87"/>
      <c r="G96" s="133"/>
      <c r="H96" s="286"/>
      <c r="I96" s="287"/>
      <c r="J96" s="287"/>
      <c r="K96" s="287"/>
      <c r="L96" s="288"/>
      <c r="M96" s="38"/>
    </row>
    <row r="97" spans="1:13" ht="13.5" customHeight="1">
      <c r="A97" s="67" t="s">
        <v>73</v>
      </c>
      <c r="B97" s="62">
        <v>290</v>
      </c>
      <c r="C97" s="84"/>
      <c r="D97" s="90">
        <v>30000</v>
      </c>
      <c r="E97" s="33">
        <v>30000</v>
      </c>
      <c r="F97" s="89"/>
      <c r="G97" s="34"/>
      <c r="H97" s="295" t="s">
        <v>78</v>
      </c>
      <c r="I97" s="272"/>
      <c r="J97" s="272"/>
      <c r="K97" s="272"/>
      <c r="L97" s="273"/>
      <c r="M97" s="75"/>
    </row>
    <row r="98" spans="1:13" ht="13.5" customHeight="1" thickBot="1">
      <c r="A98" s="127" t="s">
        <v>70</v>
      </c>
      <c r="B98" s="78"/>
      <c r="C98" s="77"/>
      <c r="D98" s="122">
        <v>30000</v>
      </c>
      <c r="E98" s="128">
        <v>30000</v>
      </c>
      <c r="F98" s="88"/>
      <c r="G98" s="41"/>
      <c r="H98" s="283"/>
      <c r="I98" s="284"/>
      <c r="J98" s="284"/>
      <c r="K98" s="284"/>
      <c r="L98" s="285"/>
      <c r="M98" s="76"/>
    </row>
    <row r="99" spans="1:13" ht="13.5" customHeight="1">
      <c r="A99" s="35" t="s">
        <v>144</v>
      </c>
      <c r="B99" s="60"/>
      <c r="C99" s="60"/>
      <c r="D99" s="121"/>
      <c r="E99" s="121"/>
      <c r="F99" s="213"/>
      <c r="G99" s="139"/>
      <c r="H99" s="294"/>
      <c r="I99" s="287"/>
      <c r="J99" s="287"/>
      <c r="K99" s="287"/>
      <c r="L99" s="288"/>
      <c r="M99" s="2"/>
    </row>
    <row r="100" spans="1:13" ht="12" customHeight="1">
      <c r="A100" s="102" t="s">
        <v>65</v>
      </c>
      <c r="B100" s="45">
        <v>226</v>
      </c>
      <c r="C100" s="44"/>
      <c r="D100" s="94">
        <v>10000</v>
      </c>
      <c r="E100" s="94">
        <v>10000</v>
      </c>
      <c r="F100" s="94"/>
      <c r="G100" s="124"/>
      <c r="H100" s="271" t="s">
        <v>146</v>
      </c>
      <c r="I100" s="272"/>
      <c r="J100" s="272"/>
      <c r="K100" s="272"/>
      <c r="L100" s="273"/>
      <c r="M100" s="2"/>
    </row>
    <row r="101" spans="1:13" ht="15" customHeight="1" thickBot="1">
      <c r="A101" s="110" t="s">
        <v>70</v>
      </c>
      <c r="B101" s="59"/>
      <c r="C101" s="59"/>
      <c r="D101" s="119">
        <v>10000</v>
      </c>
      <c r="E101" s="42">
        <v>10000</v>
      </c>
      <c r="F101" s="214"/>
      <c r="G101" s="125"/>
      <c r="H101" s="289"/>
      <c r="I101" s="290"/>
      <c r="J101" s="290"/>
      <c r="K101" s="290"/>
      <c r="L101" s="291"/>
      <c r="M101" s="2"/>
    </row>
    <row r="102" spans="1:13" ht="16.5" customHeight="1" thickBot="1">
      <c r="A102" s="209" t="s">
        <v>99</v>
      </c>
      <c r="B102" s="210"/>
      <c r="C102" s="210"/>
      <c r="D102" s="211">
        <f>D101+D98+D95+D64+D61+D58+D55+D49+D44+D41+D38+D35+D32+D29+D26</f>
        <v>14822000</v>
      </c>
      <c r="E102" s="211">
        <f>E101+E98+E95+E64+E61+E58+E55+E49+E44+E41+E38+E35+E32+E29+E26</f>
        <v>14762000</v>
      </c>
      <c r="F102" s="211">
        <v>60000</v>
      </c>
      <c r="G102" s="212"/>
      <c r="H102" s="296"/>
      <c r="I102" s="297"/>
      <c r="J102" s="297"/>
      <c r="K102" s="297"/>
      <c r="L102" s="298"/>
      <c r="M102" s="135"/>
    </row>
    <row r="103" spans="1:13" ht="13.5" customHeight="1">
      <c r="A103" s="35" t="s">
        <v>100</v>
      </c>
      <c r="B103" s="60"/>
      <c r="C103" s="60"/>
      <c r="D103" s="121"/>
      <c r="E103" s="121"/>
      <c r="F103" s="121"/>
      <c r="G103" s="139"/>
      <c r="H103" s="294"/>
      <c r="I103" s="287"/>
      <c r="J103" s="287"/>
      <c r="K103" s="287"/>
      <c r="L103" s="288"/>
      <c r="M103" s="136"/>
    </row>
    <row r="104" spans="1:13" ht="23.25" customHeight="1">
      <c r="A104" s="126" t="s">
        <v>101</v>
      </c>
      <c r="B104" s="45">
        <v>340</v>
      </c>
      <c r="C104" s="44"/>
      <c r="D104" s="94">
        <v>204000</v>
      </c>
      <c r="E104" s="94">
        <v>204000</v>
      </c>
      <c r="F104" s="95"/>
      <c r="G104" s="124"/>
      <c r="H104" s="271" t="s">
        <v>102</v>
      </c>
      <c r="I104" s="272"/>
      <c r="J104" s="272"/>
      <c r="K104" s="272"/>
      <c r="L104" s="273"/>
      <c r="M104" s="137"/>
    </row>
    <row r="105" spans="1:13" ht="16.5" customHeight="1" thickBot="1">
      <c r="A105" s="58" t="s">
        <v>70</v>
      </c>
      <c r="B105" s="59"/>
      <c r="C105" s="59"/>
      <c r="D105" s="42">
        <v>204000</v>
      </c>
      <c r="E105" s="42">
        <v>204000</v>
      </c>
      <c r="F105" s="42"/>
      <c r="G105" s="125"/>
      <c r="H105" s="289"/>
      <c r="I105" s="290"/>
      <c r="J105" s="290"/>
      <c r="K105" s="290"/>
      <c r="L105" s="291"/>
      <c r="M105" s="138"/>
    </row>
    <row r="106" spans="1:13" ht="12.75">
      <c r="A106" s="27"/>
      <c r="B106" s="27"/>
      <c r="C106" s="27"/>
      <c r="D106" s="27"/>
      <c r="E106" s="93"/>
      <c r="F106" s="91"/>
      <c r="G106" s="27"/>
      <c r="H106" s="27"/>
      <c r="I106" s="27"/>
      <c r="J106" s="8"/>
      <c r="K106" s="2"/>
      <c r="L106" s="2"/>
      <c r="M106" s="2"/>
    </row>
    <row r="107" spans="1:10" ht="5.25" customHeight="1">
      <c r="A107" s="217"/>
      <c r="B107" s="217"/>
      <c r="C107" s="217"/>
      <c r="D107" s="217"/>
      <c r="E107" s="217"/>
      <c r="F107" s="27"/>
      <c r="G107" s="27"/>
      <c r="H107" s="27"/>
      <c r="I107" s="27"/>
      <c r="J107" s="8"/>
    </row>
    <row r="108" spans="1:13" ht="12.75">
      <c r="A108" s="65"/>
      <c r="B108" s="27"/>
      <c r="C108" s="27"/>
      <c r="D108" s="66"/>
      <c r="E108" s="27"/>
      <c r="F108" s="27"/>
      <c r="G108" s="27"/>
      <c r="H108" s="99"/>
      <c r="I108" s="99"/>
      <c r="J108" s="99"/>
      <c r="K108" s="99"/>
      <c r="L108" s="99"/>
      <c r="M108" s="2"/>
    </row>
    <row r="109" spans="1:12" ht="12.75">
      <c r="A109" s="282" t="s">
        <v>72</v>
      </c>
      <c r="B109" s="282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</row>
    <row r="110" spans="8:9" ht="12.75">
      <c r="H110" s="92"/>
      <c r="I110" s="123"/>
    </row>
  </sheetData>
  <sheetProtection/>
  <mergeCells count="94">
    <mergeCell ref="H55:L55"/>
    <mergeCell ref="H52:L52"/>
    <mergeCell ref="H53:L53"/>
    <mergeCell ref="H54:L54"/>
    <mergeCell ref="H46:L46"/>
    <mergeCell ref="H49:L49"/>
    <mergeCell ref="H48:L48"/>
    <mergeCell ref="H47:L47"/>
    <mergeCell ref="H50:L50"/>
    <mergeCell ref="H51:L51"/>
    <mergeCell ref="H40:L40"/>
    <mergeCell ref="H41:L41"/>
    <mergeCell ref="H42:L42"/>
    <mergeCell ref="H43:L43"/>
    <mergeCell ref="H44:L44"/>
    <mergeCell ref="H45:L45"/>
    <mergeCell ref="H34:L34"/>
    <mergeCell ref="H35:L35"/>
    <mergeCell ref="H36:L36"/>
    <mergeCell ref="H37:L37"/>
    <mergeCell ref="H38:L38"/>
    <mergeCell ref="H39:L39"/>
    <mergeCell ref="H28:L28"/>
    <mergeCell ref="H29:L29"/>
    <mergeCell ref="H30:L30"/>
    <mergeCell ref="H31:L31"/>
    <mergeCell ref="H32:L32"/>
    <mergeCell ref="H33:L33"/>
    <mergeCell ref="H73:L73"/>
    <mergeCell ref="H74:L74"/>
    <mergeCell ref="H56:L56"/>
    <mergeCell ref="H65:L65"/>
    <mergeCell ref="H99:L99"/>
    <mergeCell ref="H94:L94"/>
    <mergeCell ref="H88:L88"/>
    <mergeCell ref="H75:L75"/>
    <mergeCell ref="H77:L77"/>
    <mergeCell ref="H78:L78"/>
    <mergeCell ref="H105:L105"/>
    <mergeCell ref="H103:L103"/>
    <mergeCell ref="H97:L97"/>
    <mergeCell ref="H100:L100"/>
    <mergeCell ref="H102:L102"/>
    <mergeCell ref="H79:L79"/>
    <mergeCell ref="H86:L86"/>
    <mergeCell ref="H80:L80"/>
    <mergeCell ref="H83:L83"/>
    <mergeCell ref="H82:L82"/>
    <mergeCell ref="H81:L81"/>
    <mergeCell ref="A109:L109"/>
    <mergeCell ref="H92:L92"/>
    <mergeCell ref="H98:L98"/>
    <mergeCell ref="H96:L96"/>
    <mergeCell ref="A107:E107"/>
    <mergeCell ref="H104:L104"/>
    <mergeCell ref="H101:L101"/>
    <mergeCell ref="H95:L95"/>
    <mergeCell ref="H91:L91"/>
    <mergeCell ref="H93:L93"/>
    <mergeCell ref="H85:L85"/>
    <mergeCell ref="H87:L87"/>
    <mergeCell ref="H90:L90"/>
    <mergeCell ref="H89:L89"/>
    <mergeCell ref="H2:L2"/>
    <mergeCell ref="H4:L4"/>
    <mergeCell ref="H64:L64"/>
    <mergeCell ref="H66:L66"/>
    <mergeCell ref="H57:L57"/>
    <mergeCell ref="H6:L6"/>
    <mergeCell ref="H5:L5"/>
    <mergeCell ref="H63:L63"/>
    <mergeCell ref="H60:L61"/>
    <mergeCell ref="H24:L24"/>
    <mergeCell ref="H69:L69"/>
    <mergeCell ref="H68:L68"/>
    <mergeCell ref="H26:L26"/>
    <mergeCell ref="H25:L25"/>
    <mergeCell ref="H27:L27"/>
    <mergeCell ref="H1:L1"/>
    <mergeCell ref="H76:L76"/>
    <mergeCell ref="A15:L15"/>
    <mergeCell ref="A16:A22"/>
    <mergeCell ref="G20:G22"/>
    <mergeCell ref="H23:L23"/>
    <mergeCell ref="H67:L67"/>
    <mergeCell ref="F16:F22"/>
    <mergeCell ref="B16:B22"/>
    <mergeCell ref="H3:L3"/>
    <mergeCell ref="C20:C22"/>
    <mergeCell ref="A9:L10"/>
    <mergeCell ref="D16:D19"/>
    <mergeCell ref="H16:L22"/>
    <mergeCell ref="E16:E22"/>
    <mergeCell ref="E11:K11"/>
  </mergeCells>
  <printOptions horizontalCentered="1"/>
  <pageMargins left="0.1968503937007874" right="0" top="0.1968503937007874" bottom="0.1968503937007874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2016-12-20T11:08:07Z</cp:lastPrinted>
  <dcterms:created xsi:type="dcterms:W3CDTF">1996-10-08T23:32:33Z</dcterms:created>
  <dcterms:modified xsi:type="dcterms:W3CDTF">2016-12-20T11:08:15Z</dcterms:modified>
  <cp:category/>
  <cp:version/>
  <cp:contentType/>
  <cp:contentStatus/>
</cp:coreProperties>
</file>